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 (2)" sheetId="3" r:id="rId1"/>
  </sheets>
  <definedNames>
    <definedName name="_xlnm._FilterDatabase" localSheetId="0" hidden="1">'Лист2 (2)'!$A$6:$M$47</definedName>
    <definedName name="_xlnm.Print_Area" localSheetId="0">'Лист2 (2)'!$A$1:$M$48</definedName>
  </definedNames>
  <calcPr calcId="145621"/>
</workbook>
</file>

<file path=xl/calcChain.xml><?xml version="1.0" encoding="utf-8"?>
<calcChain xmlns="http://schemas.openxmlformats.org/spreadsheetml/2006/main">
  <c r="H22" i="3" l="1"/>
  <c r="H21" i="3"/>
  <c r="H20" i="3"/>
  <c r="H17" i="3"/>
  <c r="H16" i="3"/>
  <c r="H15" i="3"/>
  <c r="H12" i="3"/>
  <c r="H11" i="3"/>
  <c r="H10" i="3"/>
  <c r="H9" i="3"/>
</calcChain>
</file>

<file path=xl/sharedStrings.xml><?xml version="1.0" encoding="utf-8"?>
<sst xmlns="http://schemas.openxmlformats.org/spreadsheetml/2006/main" count="156" uniqueCount="72">
  <si>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</si>
  <si>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</si>
  <si>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</si>
  <si>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</si>
  <si>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</si>
  <si>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</si>
  <si>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</si>
  <si>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</si>
  <si>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</si>
  <si>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</si>
  <si>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</si>
  <si>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</si>
  <si>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</si>
  <si>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</si>
  <si>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шт.</t>
  </si>
  <si>
    <t>м\п</t>
  </si>
  <si>
    <t>ГОСТ 10705-80</t>
  </si>
  <si>
    <t>20 ТУ 14-3-190-2004</t>
  </si>
  <si>
    <t>Труба стальная D25x2 электросварная прямошовная ГОСТ 10704-91</t>
  </si>
  <si>
    <t>Труба стальная D32x2 электросварная прямошовная ГОСТ 10704-91</t>
  </si>
  <si>
    <t>Труба стальная D38x2 электросварная прямошовная ГОСТ 10704-91</t>
  </si>
  <si>
    <t>Труба стальная D76x3 электросварная прямошовная ГОСТ 10704-91</t>
  </si>
  <si>
    <t>Труба стальная D20x2 электросварная прямошовная ГОСТ 10704-91</t>
  </si>
  <si>
    <t>Труба стальная D15x2 электросварная прямошовная ГОСТ 10704-91</t>
  </si>
  <si>
    <t>Тройник равнопроходный 15x2,0 ГОСТ 17376-2001</t>
  </si>
  <si>
    <t>Тройник равнопроходный 20x2,0 ГОСТ 17376-2001</t>
  </si>
  <si>
    <t>Труба стальная D18x2 электросварная прямошовная ГОСТ 10704-91</t>
  </si>
  <si>
    <t>20
ГОСТ 10705- 80 Гр.В термообработанные</t>
  </si>
  <si>
    <t>Труба стальная D45x2 электросварная прямошовная ГОСТ 10704-91</t>
  </si>
  <si>
    <t>Труба стальная D57x2,5 электросварная прямошовная ГОСТ 10704-91</t>
  </si>
  <si>
    <t>Труба стальная D89x3 электросварная прямошовная ГОСТ 10704-91</t>
  </si>
  <si>
    <t>Труба стальная D108x4,5 электросварная прямошовная ГОСТ 10704-91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</si>
  <si>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</si>
  <si>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Ст.20</t>
  </si>
  <si>
    <t>ГОСТ 10704-91</t>
  </si>
  <si>
    <t>Труба 133х4, L=4000</t>
  </si>
  <si>
    <t>Труба 57х2,5, L=850</t>
  </si>
  <si>
    <t>Заглушка эллиптическая 133x4</t>
  </si>
  <si>
    <t>ГОСТ 17379 2001</t>
  </si>
  <si>
    <t>Тройник переходный 45x2,5-38x2,0 ГОСТ 17376-2001</t>
  </si>
  <si>
    <t>Тройник переходный 57x3,0-38x2,0 ГОСТ 17376-2001</t>
  </si>
  <si>
    <t>шт</t>
  </si>
  <si>
    <t xml:space="preserve"> ГОСТ 5520-79</t>
  </si>
  <si>
    <t>Заглушка D-110 из листовой стали 6=4 мм</t>
  </si>
  <si>
    <t>Заглушка D=110 с отверстием Dy20 из листовой стали б=4 мм</t>
  </si>
  <si>
    <t>Труба стальная D57x3 электросварная прямошовная</t>
  </si>
  <si>
    <t>ГОСТ 17375-2001</t>
  </si>
  <si>
    <t>Отвод крутоизогнутый 90-25x2</t>
  </si>
  <si>
    <t xml:space="preserve">Отвод крутоизогнутый 90-32x2 </t>
  </si>
  <si>
    <t xml:space="preserve">Отвод крутоизогнутый 90-38x2 </t>
  </si>
  <si>
    <t>Отвод крутоизогнутый 90-45x2,5</t>
  </si>
  <si>
    <t>Отвод крутоизогнутый 90-57x3</t>
  </si>
  <si>
    <t>ГОСТ 17378-2001</t>
  </si>
  <si>
    <t>Переход концентрический K-2-25x2,0-18x 2,0</t>
  </si>
  <si>
    <t>Переход концентрический К-2-32х2, 0-18х 2,0</t>
  </si>
  <si>
    <t>Переход концентрический К-2-32х2,0-25х 2,0</t>
  </si>
  <si>
    <t>Переход концентрический К-2-38х2,0-18х2,0</t>
  </si>
  <si>
    <t>Переход концентрический К-2-38х2,0-32х 2,0</t>
  </si>
  <si>
    <t>Переход концентрический К-2-4 5х2,5-ЗЗх 2,0</t>
  </si>
  <si>
    <t>Переход концентрический К-2-57хЗ,0-4 5х 2,5</t>
  </si>
  <si>
    <t>ГОСТ 17376-2001</t>
  </si>
  <si>
    <t xml:space="preserve">Тройник равнопроходный 25x2,0 </t>
  </si>
  <si>
    <t xml:space="preserve">Тройник равнопроходный 32x2,0 </t>
  </si>
  <si>
    <t xml:space="preserve">Тройник равнопроходный 38x2,0 </t>
  </si>
  <si>
    <t xml:space="preserve">Тройник переходный 32x2,0-25x2,0 </t>
  </si>
  <si>
    <t xml:space="preserve">Тройник переходный 38x2,0-25x2,0 </t>
  </si>
  <si>
    <t>Труба электросварная прямошовная 108х4,  L=9000мм</t>
  </si>
  <si>
    <t>Приложение №1</t>
  </si>
  <si>
    <t>Заявка-спецификация № 497 от 02.11.2015</t>
  </si>
  <si>
    <t xml:space="preserve">Ведущий инженер-технолог
отдела по монтажу котла и ВО "Э.ОН Инжиниринг" ОАО "Э.ОН Россия"
Е. П. Ни
</t>
  </si>
  <si>
    <t>Монтаж отопления в УПТ черт. BG3-01UEC-SВC-HV-10-80-003, BG3-01UEC-SВC-HV-10-80-011, BG3-01UEC-SВC-HV-10-80-012, BG3-01UEC-SВC-HV-10-80-012, 1А,1Б,1В BG3-03UED-###-SBD-HV-10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</si>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</sst>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Alignment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49" fontId="7" fillId="0" borderId="6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14" fontId="11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7" fillId="0" borderId="6" xfId="0" applyNumberFormat="1" applyFont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showWhiteSpace="0" zoomScale="70" zoomScaleNormal="70" zoomScaleSheetLayoutView="25" zoomScalePageLayoutView="60" workbookViewId="0">
      <selection activeCell="F6" sqref="F6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3.140625" style="1" customWidth="1"/>
    <col min="4" max="4" width="7.7109375" style="1" customWidth="1"/>
    <col min="5" max="5" width="14.42578125" style="1" customWidth="1"/>
    <col min="6" max="6" width="49.42578125" style="1" customWidth="1"/>
    <col min="7" max="7" width="12.140625" style="1" customWidth="1"/>
    <col min="8" max="8" width="15" style="1" customWidth="1"/>
    <col min="9" max="9" width="20.140625" style="6" customWidth="1"/>
    <col min="10" max="10" width="0.42578125" style="1" hidden="1" customWidth="1"/>
    <col min="11" max="11" width="0.7109375" style="1" hidden="1" customWidth="1"/>
    <col min="12" max="12" width="33.140625" style="1" customWidth="1"/>
    <col min="13" max="13" width="34.7109375" style="1" customWidth="1"/>
    <col min="14" max="15" width="9.140625" style="1"/>
    <col min="16" max="16" width="11.140625" style="1" customWidth="1"/>
    <col min="17" max="17" width="11.28515625" style="1" customWidth="1"/>
    <col min="18" max="16384" width="9.140625" style="1"/>
  </cols>
  <sheetData>
    <row r="1" spans="1:18" ht="33.75" customHeight="1" x14ac:dyDescent="0.3">
      <c r="A1" s="7"/>
      <c r="B1" s="16"/>
      <c r="C1" s="8"/>
      <c r="D1" s="8"/>
      <c r="E1" s="8"/>
      <c r="F1" s="8"/>
      <c r="G1" s="8"/>
      <c r="H1" s="8"/>
      <c r="I1" s="18"/>
      <c r="J1" s="17"/>
      <c r="K1" s="17"/>
      <c r="L1" s="42" t="s">
        <v>67</v>
      </c>
      <c r="M1" s="42"/>
      <c r="N1" s="15"/>
    </row>
    <row r="2" spans="1:18" ht="30" customHeight="1" x14ac:dyDescent="0.25">
      <c r="A2" s="43" t="s">
        <v>68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9"/>
      <c r="O2"/>
      <c r="P2"/>
      <c r="Q2"/>
      <c r="R2"/>
    </row>
    <row r="3" spans="1:18" ht="39" customHeight="1" x14ac:dyDescent="0.3">
      <c r="A3" s="44" t="s">
        <v>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/>
      <c r="O3"/>
      <c r="P3"/>
      <c r="Q3"/>
      <c r="R3"/>
    </row>
    <row r="4" spans="1:18" ht="46.5" customHeight="1" x14ac:dyDescent="0.3">
      <c r="A4" s="44" t="s">
        <v>32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/>
      <c r="O4"/>
      <c r="P4"/>
      <c r="Q4"/>
      <c r="R4"/>
    </row>
    <row r="5" spans="1:18" ht="33.75" customHeight="1" thickBot="1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4"/>
      <c r="N5"/>
      <c r="O5"/>
      <c r="P5"/>
      <c r="Q5"/>
      <c r="R5"/>
    </row>
    <row r="6" spans="1:18" ht="116.25" customHeight="1" thickBot="1" x14ac:dyDescent="0.3">
      <c r="A6" s="5" t="s">
        <v>12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21" t="s">
        <v>9</v>
      </c>
      <c r="J6" s="19" t="s">
        <v>0</v>
      </c>
      <c r="K6" s="19" t="s">
        <v>1</v>
      </c>
      <c r="L6" s="20" t="s">
        <v>10</v>
      </c>
      <c r="M6" s="19" t="s">
        <v>11</v>
      </c>
      <c r="N6"/>
      <c r="O6"/>
      <c r="P6"/>
      <c r="Q6"/>
      <c r="R6" s="3"/>
    </row>
    <row r="7" spans="1:18" ht="27" customHeight="1" thickBot="1" x14ac:dyDescent="0.3">
      <c r="A7" s="35">
        <v>1</v>
      </c>
      <c r="B7" s="35">
        <v>2</v>
      </c>
      <c r="C7" s="35">
        <v>3</v>
      </c>
      <c r="D7" s="35">
        <v>4</v>
      </c>
      <c r="E7" s="36">
        <v>5</v>
      </c>
      <c r="F7" s="35">
        <v>6</v>
      </c>
      <c r="G7" s="35">
        <v>7</v>
      </c>
      <c r="H7" s="35">
        <v>8</v>
      </c>
      <c r="I7" s="37" t="s">
        <v>71</v>
      </c>
      <c r="J7" s="35">
        <v>13</v>
      </c>
      <c r="K7" s="35">
        <v>14</v>
      </c>
      <c r="L7" s="36">
        <v>10</v>
      </c>
      <c r="M7" s="36">
        <v>11</v>
      </c>
      <c r="N7"/>
      <c r="O7"/>
      <c r="P7"/>
      <c r="Q7"/>
      <c r="R7"/>
    </row>
    <row r="8" spans="1:18" ht="46.5" customHeight="1" x14ac:dyDescent="0.3">
      <c r="A8" s="47">
        <v>1</v>
      </c>
      <c r="B8" s="48" t="s">
        <v>35</v>
      </c>
      <c r="C8" s="49"/>
      <c r="D8" s="50"/>
      <c r="E8" s="49" t="s">
        <v>33</v>
      </c>
      <c r="F8" s="51" t="s">
        <v>34</v>
      </c>
      <c r="G8" s="50" t="s">
        <v>15</v>
      </c>
      <c r="H8" s="52">
        <v>6000</v>
      </c>
      <c r="I8" s="53">
        <v>42333</v>
      </c>
      <c r="J8" s="22"/>
      <c r="K8" s="23"/>
      <c r="L8" s="39" t="s">
        <v>69</v>
      </c>
      <c r="M8" s="39" t="s">
        <v>70</v>
      </c>
      <c r="N8"/>
      <c r="O8"/>
      <c r="P8"/>
      <c r="Q8"/>
      <c r="R8"/>
    </row>
    <row r="9" spans="1:18" ht="46.5" customHeight="1" x14ac:dyDescent="0.3">
      <c r="A9" s="54">
        <v>5</v>
      </c>
      <c r="B9" s="24" t="s">
        <v>18</v>
      </c>
      <c r="C9" s="25"/>
      <c r="D9" s="26"/>
      <c r="E9" s="25" t="s">
        <v>33</v>
      </c>
      <c r="F9" s="27" t="s">
        <v>16</v>
      </c>
      <c r="G9" s="26" t="s">
        <v>15</v>
      </c>
      <c r="H9" s="46">
        <f>24+6000+175+90+118</f>
        <v>6407</v>
      </c>
      <c r="I9" s="28">
        <v>42333</v>
      </c>
      <c r="J9" s="29"/>
      <c r="K9" s="30"/>
      <c r="L9" s="40"/>
      <c r="M9" s="40"/>
      <c r="N9"/>
      <c r="O9"/>
      <c r="P9"/>
      <c r="Q9"/>
      <c r="R9"/>
    </row>
    <row r="10" spans="1:18" ht="46.5" customHeight="1" x14ac:dyDescent="0.3">
      <c r="A10" s="54">
        <v>6</v>
      </c>
      <c r="B10" s="24" t="s">
        <v>19</v>
      </c>
      <c r="C10" s="25"/>
      <c r="D10" s="26"/>
      <c r="E10" s="25" t="s">
        <v>33</v>
      </c>
      <c r="F10" s="27" t="s">
        <v>16</v>
      </c>
      <c r="G10" s="26" t="s">
        <v>15</v>
      </c>
      <c r="H10" s="46">
        <f>20+19.8+114+257.2+334</f>
        <v>745</v>
      </c>
      <c r="I10" s="28">
        <v>42333</v>
      </c>
      <c r="J10" s="29"/>
      <c r="K10" s="30"/>
      <c r="L10" s="40"/>
      <c r="M10" s="40"/>
      <c r="N10"/>
      <c r="O10"/>
      <c r="P10"/>
      <c r="Q10"/>
      <c r="R10"/>
    </row>
    <row r="11" spans="1:18" ht="46.5" customHeight="1" x14ac:dyDescent="0.3">
      <c r="A11" s="54">
        <v>7</v>
      </c>
      <c r="B11" s="24" t="s">
        <v>20</v>
      </c>
      <c r="C11" s="25"/>
      <c r="D11" s="26"/>
      <c r="E11" s="25" t="s">
        <v>33</v>
      </c>
      <c r="F11" s="27" t="s">
        <v>16</v>
      </c>
      <c r="G11" s="26" t="s">
        <v>15</v>
      </c>
      <c r="H11" s="46">
        <f>24+175+353+19.8+175</f>
        <v>746.8</v>
      </c>
      <c r="I11" s="28">
        <v>42333</v>
      </c>
      <c r="J11" s="29"/>
      <c r="K11" s="30"/>
      <c r="L11" s="40"/>
      <c r="M11" s="40"/>
      <c r="N11"/>
      <c r="O11"/>
      <c r="P11"/>
      <c r="Q11"/>
      <c r="R11"/>
    </row>
    <row r="12" spans="1:18" ht="46.5" customHeight="1" x14ac:dyDescent="0.3">
      <c r="A12" s="54">
        <v>8</v>
      </c>
      <c r="B12" s="24" t="s">
        <v>21</v>
      </c>
      <c r="C12" s="25"/>
      <c r="D12" s="26"/>
      <c r="E12" s="25" t="s">
        <v>33</v>
      </c>
      <c r="F12" s="27" t="s">
        <v>16</v>
      </c>
      <c r="G12" s="26" t="s">
        <v>15</v>
      </c>
      <c r="H12" s="46">
        <f>40+130+13.5</f>
        <v>183.5</v>
      </c>
      <c r="I12" s="28">
        <v>42333</v>
      </c>
      <c r="J12" s="29"/>
      <c r="K12" s="30"/>
      <c r="L12" s="40"/>
      <c r="M12" s="40"/>
      <c r="N12"/>
      <c r="O12"/>
      <c r="P12"/>
      <c r="Q12"/>
      <c r="R12"/>
    </row>
    <row r="13" spans="1:18" ht="46.5" customHeight="1" x14ac:dyDescent="0.3">
      <c r="A13" s="54">
        <v>9</v>
      </c>
      <c r="B13" s="24" t="s">
        <v>22</v>
      </c>
      <c r="C13" s="25"/>
      <c r="D13" s="26"/>
      <c r="E13" s="25" t="s">
        <v>33</v>
      </c>
      <c r="F13" s="27" t="s">
        <v>16</v>
      </c>
      <c r="G13" s="26" t="s">
        <v>15</v>
      </c>
      <c r="H13" s="46">
        <v>280</v>
      </c>
      <c r="I13" s="28">
        <v>42333</v>
      </c>
      <c r="J13" s="29"/>
      <c r="K13" s="30"/>
      <c r="L13" s="40"/>
      <c r="M13" s="40"/>
      <c r="N13"/>
      <c r="O13"/>
      <c r="P13"/>
      <c r="Q13"/>
      <c r="R13"/>
    </row>
    <row r="14" spans="1:18" ht="46.5" customHeight="1" x14ac:dyDescent="0.3">
      <c r="A14" s="54">
        <v>10</v>
      </c>
      <c r="B14" s="24" t="s">
        <v>23</v>
      </c>
      <c r="C14" s="25"/>
      <c r="D14" s="26"/>
      <c r="E14" s="25" t="s">
        <v>33</v>
      </c>
      <c r="F14" s="27" t="s">
        <v>16</v>
      </c>
      <c r="G14" s="26" t="s">
        <v>15</v>
      </c>
      <c r="H14" s="46">
        <v>100</v>
      </c>
      <c r="I14" s="28">
        <v>42333</v>
      </c>
      <c r="J14" s="29"/>
      <c r="K14" s="30"/>
      <c r="L14" s="40"/>
      <c r="M14" s="40"/>
      <c r="N14"/>
      <c r="O14"/>
      <c r="P14"/>
      <c r="Q14"/>
      <c r="R14"/>
    </row>
    <row r="15" spans="1:18" ht="62.25" customHeight="1" x14ac:dyDescent="0.3">
      <c r="A15" s="54">
        <v>19</v>
      </c>
      <c r="B15" s="24" t="s">
        <v>26</v>
      </c>
      <c r="C15" s="25"/>
      <c r="D15" s="26"/>
      <c r="E15" s="25" t="s">
        <v>33</v>
      </c>
      <c r="F15" s="27" t="s">
        <v>27</v>
      </c>
      <c r="G15" s="26" t="s">
        <v>15</v>
      </c>
      <c r="H15" s="46">
        <f>280+556.2+221</f>
        <v>1057.2</v>
      </c>
      <c r="I15" s="28">
        <v>42333</v>
      </c>
      <c r="J15" s="29"/>
      <c r="K15" s="30"/>
      <c r="L15" s="40"/>
      <c r="M15" s="40"/>
      <c r="N15"/>
      <c r="O15"/>
      <c r="P15"/>
      <c r="Q15"/>
      <c r="R15"/>
    </row>
    <row r="16" spans="1:18" ht="69.75" customHeight="1" x14ac:dyDescent="0.3">
      <c r="A16" s="54">
        <v>23</v>
      </c>
      <c r="B16" s="24" t="s">
        <v>28</v>
      </c>
      <c r="C16" s="25"/>
      <c r="D16" s="26"/>
      <c r="E16" s="25" t="s">
        <v>33</v>
      </c>
      <c r="F16" s="27" t="s">
        <v>27</v>
      </c>
      <c r="G16" s="26" t="s">
        <v>15</v>
      </c>
      <c r="H16" s="46">
        <f>258+288.2</f>
        <v>546.20000000000005</v>
      </c>
      <c r="I16" s="28">
        <v>42333</v>
      </c>
      <c r="J16" s="29"/>
      <c r="K16" s="30"/>
      <c r="L16" s="40"/>
      <c r="M16" s="40"/>
      <c r="N16"/>
      <c r="O16"/>
      <c r="P16"/>
      <c r="Q16"/>
      <c r="R16"/>
    </row>
    <row r="17" spans="1:18" ht="59.25" customHeight="1" x14ac:dyDescent="0.3">
      <c r="A17" s="54">
        <v>24</v>
      </c>
      <c r="B17" s="24" t="s">
        <v>29</v>
      </c>
      <c r="C17" s="25"/>
      <c r="D17" s="26"/>
      <c r="E17" s="25" t="s">
        <v>33</v>
      </c>
      <c r="F17" s="27" t="s">
        <v>27</v>
      </c>
      <c r="G17" s="26" t="s">
        <v>15</v>
      </c>
      <c r="H17" s="46">
        <f>390+831.2+240</f>
        <v>1461.2</v>
      </c>
      <c r="I17" s="28">
        <v>42333</v>
      </c>
      <c r="J17" s="29"/>
      <c r="K17" s="30"/>
      <c r="L17" s="40"/>
      <c r="M17" s="40"/>
      <c r="N17"/>
      <c r="O17"/>
      <c r="P17"/>
      <c r="Q17"/>
      <c r="R17"/>
    </row>
    <row r="18" spans="1:18" ht="36" customHeight="1" x14ac:dyDescent="0.3">
      <c r="A18" s="54">
        <v>38</v>
      </c>
      <c r="B18" s="24" t="s">
        <v>36</v>
      </c>
      <c r="C18" s="25"/>
      <c r="D18" s="26"/>
      <c r="E18" s="25" t="s">
        <v>33</v>
      </c>
      <c r="F18" s="27" t="s">
        <v>34</v>
      </c>
      <c r="G18" s="26" t="s">
        <v>14</v>
      </c>
      <c r="H18" s="46">
        <v>222.3</v>
      </c>
      <c r="I18" s="28">
        <v>42333</v>
      </c>
      <c r="J18" s="29"/>
      <c r="K18" s="30"/>
      <c r="L18" s="40"/>
      <c r="M18" s="40"/>
      <c r="N18"/>
      <c r="O18"/>
      <c r="P18"/>
      <c r="Q18"/>
      <c r="R18"/>
    </row>
    <row r="19" spans="1:18" ht="46.5" customHeight="1" x14ac:dyDescent="0.3">
      <c r="A19" s="54">
        <v>55</v>
      </c>
      <c r="B19" s="24" t="s">
        <v>45</v>
      </c>
      <c r="C19" s="25"/>
      <c r="D19" s="26"/>
      <c r="E19" s="25" t="s">
        <v>33</v>
      </c>
      <c r="F19" s="27" t="s">
        <v>34</v>
      </c>
      <c r="G19" s="26" t="s">
        <v>15</v>
      </c>
      <c r="H19" s="46">
        <v>20</v>
      </c>
      <c r="I19" s="28">
        <v>42333</v>
      </c>
      <c r="J19" s="29"/>
      <c r="K19" s="30"/>
      <c r="L19" s="40"/>
      <c r="M19" s="40"/>
      <c r="N19"/>
      <c r="O19"/>
      <c r="P19"/>
      <c r="Q19"/>
      <c r="R19"/>
    </row>
    <row r="20" spans="1:18" ht="63" customHeight="1" thickBot="1" x14ac:dyDescent="0.35">
      <c r="A20" s="54">
        <v>26</v>
      </c>
      <c r="B20" s="24" t="s">
        <v>30</v>
      </c>
      <c r="C20" s="25"/>
      <c r="D20" s="26"/>
      <c r="E20" s="25" t="s">
        <v>33</v>
      </c>
      <c r="F20" s="27" t="s">
        <v>27</v>
      </c>
      <c r="G20" s="26" t="s">
        <v>15</v>
      </c>
      <c r="H20" s="46">
        <f>12+24.2+30</f>
        <v>66.2</v>
      </c>
      <c r="I20" s="28">
        <v>42333</v>
      </c>
      <c r="J20" s="29"/>
      <c r="K20" s="30"/>
      <c r="L20" s="40"/>
      <c r="M20" s="40"/>
      <c r="N20"/>
      <c r="O20"/>
      <c r="P20"/>
      <c r="Q20"/>
      <c r="R20"/>
    </row>
    <row r="21" spans="1:18" ht="66" customHeight="1" x14ac:dyDescent="0.3">
      <c r="A21" s="54">
        <v>27</v>
      </c>
      <c r="B21" s="24" t="s">
        <v>31</v>
      </c>
      <c r="C21" s="25"/>
      <c r="D21" s="26"/>
      <c r="E21" s="25" t="s">
        <v>33</v>
      </c>
      <c r="F21" s="27" t="s">
        <v>27</v>
      </c>
      <c r="G21" s="26" t="s">
        <v>15</v>
      </c>
      <c r="H21" s="46">
        <f>15+139.3+90.2</f>
        <v>244.5</v>
      </c>
      <c r="I21" s="28">
        <v>42333</v>
      </c>
      <c r="J21" s="22"/>
      <c r="K21" s="23"/>
      <c r="L21" s="40"/>
      <c r="M21" s="40"/>
      <c r="N21"/>
      <c r="O21"/>
      <c r="P21"/>
      <c r="Q21"/>
      <c r="R21"/>
    </row>
    <row r="22" spans="1:18" ht="64.5" customHeight="1" x14ac:dyDescent="0.3">
      <c r="A22" s="54">
        <v>43</v>
      </c>
      <c r="B22" s="24" t="s">
        <v>28</v>
      </c>
      <c r="C22" s="25"/>
      <c r="D22" s="26"/>
      <c r="E22" s="25" t="s">
        <v>33</v>
      </c>
      <c r="F22" s="27" t="s">
        <v>27</v>
      </c>
      <c r="G22" s="26" t="s">
        <v>15</v>
      </c>
      <c r="H22" s="46">
        <f>103+45</f>
        <v>148</v>
      </c>
      <c r="I22" s="28">
        <v>42333</v>
      </c>
      <c r="J22" s="29"/>
      <c r="K22" s="30"/>
      <c r="L22" s="40"/>
      <c r="M22" s="40"/>
      <c r="N22"/>
      <c r="O22"/>
      <c r="P22"/>
      <c r="Q22"/>
      <c r="R22"/>
    </row>
    <row r="23" spans="1:18" ht="46.5" customHeight="1" x14ac:dyDescent="0.3">
      <c r="A23" s="54">
        <v>48</v>
      </c>
      <c r="B23" s="24" t="s">
        <v>66</v>
      </c>
      <c r="C23" s="25"/>
      <c r="D23" s="26"/>
      <c r="E23" s="25" t="s">
        <v>33</v>
      </c>
      <c r="F23" s="27" t="s">
        <v>34</v>
      </c>
      <c r="G23" s="26" t="s">
        <v>15</v>
      </c>
      <c r="H23" s="46">
        <v>850</v>
      </c>
      <c r="I23" s="28">
        <v>42333</v>
      </c>
      <c r="J23" s="29"/>
      <c r="K23" s="30"/>
      <c r="L23" s="40"/>
      <c r="M23" s="40"/>
      <c r="N23"/>
      <c r="O23"/>
      <c r="P23"/>
      <c r="Q23"/>
      <c r="R23"/>
    </row>
    <row r="24" spans="1:18" ht="46.5" customHeight="1" x14ac:dyDescent="0.3">
      <c r="A24" s="54">
        <v>53</v>
      </c>
      <c r="B24" s="24" t="s">
        <v>43</v>
      </c>
      <c r="C24" s="25"/>
      <c r="D24" s="26"/>
      <c r="E24" s="25"/>
      <c r="F24" s="27" t="s">
        <v>42</v>
      </c>
      <c r="G24" s="26" t="s">
        <v>41</v>
      </c>
      <c r="H24" s="46">
        <v>216</v>
      </c>
      <c r="I24" s="28">
        <v>42333</v>
      </c>
      <c r="J24" s="29"/>
      <c r="K24" s="30"/>
      <c r="L24" s="40"/>
      <c r="M24" s="40"/>
      <c r="N24"/>
      <c r="O24"/>
      <c r="P24"/>
      <c r="Q24"/>
      <c r="R24"/>
    </row>
    <row r="25" spans="1:18" ht="46.5" customHeight="1" x14ac:dyDescent="0.3">
      <c r="A25" s="54">
        <v>54</v>
      </c>
      <c r="B25" s="24" t="s">
        <v>44</v>
      </c>
      <c r="C25" s="25"/>
      <c r="D25" s="26"/>
      <c r="E25" s="25"/>
      <c r="F25" s="27" t="s">
        <v>42</v>
      </c>
      <c r="G25" s="26" t="s">
        <v>41</v>
      </c>
      <c r="H25" s="46">
        <v>54</v>
      </c>
      <c r="I25" s="28">
        <v>42333</v>
      </c>
      <c r="J25" s="29"/>
      <c r="K25" s="30"/>
      <c r="L25" s="40"/>
      <c r="M25" s="40"/>
      <c r="N25"/>
      <c r="O25"/>
      <c r="P25"/>
      <c r="Q25"/>
      <c r="R25"/>
    </row>
    <row r="26" spans="1:18" ht="46.5" customHeight="1" x14ac:dyDescent="0.3">
      <c r="A26" s="54">
        <v>47</v>
      </c>
      <c r="B26" s="24" t="s">
        <v>37</v>
      </c>
      <c r="C26" s="25"/>
      <c r="D26" s="26"/>
      <c r="E26" s="25"/>
      <c r="F26" s="27" t="s">
        <v>38</v>
      </c>
      <c r="G26" s="26" t="s">
        <v>14</v>
      </c>
      <c r="H26" s="46">
        <v>3900</v>
      </c>
      <c r="I26" s="28">
        <v>42333</v>
      </c>
      <c r="J26" s="29"/>
      <c r="K26" s="30"/>
      <c r="L26" s="40"/>
      <c r="M26" s="40"/>
      <c r="N26"/>
      <c r="O26"/>
      <c r="P26"/>
      <c r="Q26"/>
      <c r="R26"/>
    </row>
    <row r="27" spans="1:18" ht="46.5" customHeight="1" x14ac:dyDescent="0.3">
      <c r="A27" s="54">
        <v>58</v>
      </c>
      <c r="B27" s="24" t="s">
        <v>47</v>
      </c>
      <c r="C27" s="25"/>
      <c r="D27" s="26"/>
      <c r="E27" s="25"/>
      <c r="F27" s="27" t="s">
        <v>46</v>
      </c>
      <c r="G27" s="26" t="s">
        <v>41</v>
      </c>
      <c r="H27" s="46">
        <v>78</v>
      </c>
      <c r="I27" s="28">
        <v>42333</v>
      </c>
      <c r="J27" s="29"/>
      <c r="K27" s="30"/>
      <c r="L27" s="40"/>
      <c r="M27" s="40"/>
      <c r="N27"/>
      <c r="O27"/>
      <c r="P27"/>
      <c r="Q27"/>
      <c r="R27"/>
    </row>
    <row r="28" spans="1:18" ht="46.5" customHeight="1" x14ac:dyDescent="0.3">
      <c r="A28" s="54">
        <v>59</v>
      </c>
      <c r="B28" s="24" t="s">
        <v>48</v>
      </c>
      <c r="C28" s="25"/>
      <c r="D28" s="26"/>
      <c r="E28" s="25"/>
      <c r="F28" s="27" t="s">
        <v>46</v>
      </c>
      <c r="G28" s="26" t="s">
        <v>41</v>
      </c>
      <c r="H28" s="46">
        <v>21</v>
      </c>
      <c r="I28" s="28">
        <v>42333</v>
      </c>
      <c r="J28" s="29"/>
      <c r="K28" s="30"/>
      <c r="L28" s="40"/>
      <c r="M28" s="40"/>
      <c r="N28"/>
      <c r="O28"/>
      <c r="P28"/>
      <c r="Q28"/>
      <c r="R28"/>
    </row>
    <row r="29" spans="1:18" ht="46.5" customHeight="1" x14ac:dyDescent="0.3">
      <c r="A29" s="54">
        <v>60</v>
      </c>
      <c r="B29" s="24" t="s">
        <v>49</v>
      </c>
      <c r="C29" s="25"/>
      <c r="D29" s="26"/>
      <c r="E29" s="25"/>
      <c r="F29" s="27" t="s">
        <v>46</v>
      </c>
      <c r="G29" s="26" t="s">
        <v>41</v>
      </c>
      <c r="H29" s="46">
        <v>2</v>
      </c>
      <c r="I29" s="28">
        <v>42333</v>
      </c>
      <c r="J29" s="29"/>
      <c r="K29" s="30"/>
      <c r="L29" s="40"/>
      <c r="M29" s="40"/>
      <c r="N29"/>
      <c r="O29"/>
      <c r="P29"/>
      <c r="Q29"/>
      <c r="R29"/>
    </row>
    <row r="30" spans="1:18" ht="46.5" customHeight="1" x14ac:dyDescent="0.3">
      <c r="A30" s="54">
        <v>61</v>
      </c>
      <c r="B30" s="24" t="s">
        <v>50</v>
      </c>
      <c r="C30" s="25"/>
      <c r="D30" s="26"/>
      <c r="E30" s="25"/>
      <c r="F30" s="27" t="s">
        <v>46</v>
      </c>
      <c r="G30" s="26" t="s">
        <v>41</v>
      </c>
      <c r="H30" s="46">
        <v>8</v>
      </c>
      <c r="I30" s="28">
        <v>42333</v>
      </c>
      <c r="J30" s="29"/>
      <c r="K30" s="30"/>
      <c r="L30" s="40"/>
      <c r="M30" s="40"/>
      <c r="N30"/>
      <c r="O30"/>
      <c r="P30"/>
      <c r="Q30"/>
      <c r="R30"/>
    </row>
    <row r="31" spans="1:18" ht="46.5" customHeight="1" x14ac:dyDescent="0.3">
      <c r="A31" s="54">
        <v>62</v>
      </c>
      <c r="B31" s="24" t="s">
        <v>51</v>
      </c>
      <c r="C31" s="25"/>
      <c r="D31" s="26"/>
      <c r="E31" s="25"/>
      <c r="F31" s="27" t="s">
        <v>46</v>
      </c>
      <c r="G31" s="26" t="s">
        <v>41</v>
      </c>
      <c r="H31" s="46">
        <v>8</v>
      </c>
      <c r="I31" s="28">
        <v>42333</v>
      </c>
      <c r="J31" s="29"/>
      <c r="K31" s="30"/>
      <c r="L31" s="40"/>
      <c r="M31" s="40"/>
      <c r="N31"/>
      <c r="O31"/>
      <c r="P31"/>
      <c r="Q31"/>
      <c r="R31"/>
    </row>
    <row r="32" spans="1:18" ht="46.5" customHeight="1" x14ac:dyDescent="0.3">
      <c r="A32" s="54">
        <v>63</v>
      </c>
      <c r="B32" s="24" t="s">
        <v>53</v>
      </c>
      <c r="C32" s="25"/>
      <c r="D32" s="26"/>
      <c r="E32" s="25"/>
      <c r="F32" s="27" t="s">
        <v>52</v>
      </c>
      <c r="G32" s="26" t="s">
        <v>41</v>
      </c>
      <c r="H32" s="46">
        <v>3</v>
      </c>
      <c r="I32" s="28">
        <v>42333</v>
      </c>
      <c r="J32" s="29"/>
      <c r="K32" s="30"/>
      <c r="L32" s="40"/>
      <c r="M32" s="40"/>
      <c r="N32"/>
      <c r="O32"/>
      <c r="P32"/>
      <c r="Q32"/>
      <c r="R32"/>
    </row>
    <row r="33" spans="1:18" ht="46.5" customHeight="1" x14ac:dyDescent="0.3">
      <c r="A33" s="54">
        <v>64</v>
      </c>
      <c r="B33" s="24" t="s">
        <v>54</v>
      </c>
      <c r="C33" s="25"/>
      <c r="D33" s="26"/>
      <c r="E33" s="25"/>
      <c r="F33" s="27" t="s">
        <v>52</v>
      </c>
      <c r="G33" s="26" t="s">
        <v>41</v>
      </c>
      <c r="H33" s="46">
        <v>3</v>
      </c>
      <c r="I33" s="28">
        <v>42333</v>
      </c>
      <c r="J33" s="29"/>
      <c r="K33" s="30"/>
      <c r="L33" s="40"/>
      <c r="M33" s="40"/>
      <c r="N33"/>
      <c r="O33"/>
      <c r="P33"/>
      <c r="Q33"/>
      <c r="R33"/>
    </row>
    <row r="34" spans="1:18" ht="46.5" customHeight="1" x14ac:dyDescent="0.3">
      <c r="A34" s="54">
        <v>65</v>
      </c>
      <c r="B34" s="24" t="s">
        <v>55</v>
      </c>
      <c r="C34" s="25"/>
      <c r="D34" s="26"/>
      <c r="E34" s="25"/>
      <c r="F34" s="27" t="s">
        <v>52</v>
      </c>
      <c r="G34" s="26" t="s">
        <v>41</v>
      </c>
      <c r="H34" s="46">
        <v>6</v>
      </c>
      <c r="I34" s="28">
        <v>42333</v>
      </c>
      <c r="J34" s="29"/>
      <c r="K34" s="30"/>
      <c r="L34" s="40"/>
      <c r="M34" s="40"/>
      <c r="N34"/>
      <c r="O34"/>
      <c r="P34"/>
      <c r="Q34"/>
      <c r="R34"/>
    </row>
    <row r="35" spans="1:18" ht="46.5" customHeight="1" x14ac:dyDescent="0.3">
      <c r="A35" s="54">
        <v>66</v>
      </c>
      <c r="B35" s="24" t="s">
        <v>56</v>
      </c>
      <c r="C35" s="25"/>
      <c r="D35" s="26"/>
      <c r="E35" s="25"/>
      <c r="F35" s="27" t="s">
        <v>52</v>
      </c>
      <c r="G35" s="26" t="s">
        <v>41</v>
      </c>
      <c r="H35" s="46">
        <v>6</v>
      </c>
      <c r="I35" s="28">
        <v>42333</v>
      </c>
      <c r="J35" s="29"/>
      <c r="K35" s="30"/>
      <c r="L35" s="40"/>
      <c r="M35" s="40"/>
      <c r="N35"/>
      <c r="O35"/>
      <c r="P35"/>
      <c r="Q35"/>
      <c r="R35"/>
    </row>
    <row r="36" spans="1:18" ht="46.5" customHeight="1" x14ac:dyDescent="0.3">
      <c r="A36" s="54">
        <v>67</v>
      </c>
      <c r="B36" s="24" t="s">
        <v>57</v>
      </c>
      <c r="C36" s="25"/>
      <c r="D36" s="26"/>
      <c r="E36" s="25"/>
      <c r="F36" s="27" t="s">
        <v>52</v>
      </c>
      <c r="G36" s="26" t="s">
        <v>41</v>
      </c>
      <c r="H36" s="46">
        <v>6</v>
      </c>
      <c r="I36" s="28">
        <v>42333</v>
      </c>
      <c r="J36" s="29"/>
      <c r="K36" s="30"/>
      <c r="L36" s="40"/>
      <c r="M36" s="40"/>
      <c r="N36"/>
      <c r="O36"/>
      <c r="P36"/>
      <c r="Q36"/>
      <c r="R36"/>
    </row>
    <row r="37" spans="1:18" ht="46.5" customHeight="1" x14ac:dyDescent="0.3">
      <c r="A37" s="54">
        <v>68</v>
      </c>
      <c r="B37" s="24" t="s">
        <v>58</v>
      </c>
      <c r="C37" s="25"/>
      <c r="D37" s="26"/>
      <c r="E37" s="25"/>
      <c r="F37" s="27" t="s">
        <v>52</v>
      </c>
      <c r="G37" s="26" t="s">
        <v>41</v>
      </c>
      <c r="H37" s="46">
        <v>2</v>
      </c>
      <c r="I37" s="28">
        <v>42333</v>
      </c>
      <c r="J37" s="29"/>
      <c r="K37" s="30"/>
      <c r="L37" s="40"/>
      <c r="M37" s="40"/>
      <c r="N37"/>
      <c r="O37"/>
      <c r="P37"/>
      <c r="Q37"/>
      <c r="R37"/>
    </row>
    <row r="38" spans="1:18" ht="46.5" customHeight="1" thickBot="1" x14ac:dyDescent="0.35">
      <c r="A38" s="54">
        <v>69</v>
      </c>
      <c r="B38" s="24" t="s">
        <v>59</v>
      </c>
      <c r="C38" s="25"/>
      <c r="D38" s="26"/>
      <c r="E38" s="25"/>
      <c r="F38" s="27" t="s">
        <v>52</v>
      </c>
      <c r="G38" s="26" t="s">
        <v>41</v>
      </c>
      <c r="H38" s="46">
        <v>2</v>
      </c>
      <c r="I38" s="28">
        <v>42333</v>
      </c>
      <c r="J38" s="29"/>
      <c r="K38" s="30"/>
      <c r="L38" s="40"/>
      <c r="M38" s="40"/>
      <c r="N38"/>
      <c r="O38"/>
      <c r="P38"/>
      <c r="Q38"/>
      <c r="R38"/>
    </row>
    <row r="39" spans="1:18" ht="46.5" customHeight="1" x14ac:dyDescent="0.3">
      <c r="A39" s="54">
        <v>11</v>
      </c>
      <c r="B39" s="24" t="s">
        <v>24</v>
      </c>
      <c r="C39" s="25"/>
      <c r="D39" s="26"/>
      <c r="E39" s="25"/>
      <c r="F39" s="27" t="s">
        <v>17</v>
      </c>
      <c r="G39" s="26" t="s">
        <v>14</v>
      </c>
      <c r="H39" s="46">
        <v>7</v>
      </c>
      <c r="I39" s="28">
        <v>42333</v>
      </c>
      <c r="J39" s="22"/>
      <c r="K39" s="23"/>
      <c r="L39" s="40"/>
      <c r="M39" s="40"/>
      <c r="N39"/>
      <c r="O39"/>
      <c r="P39"/>
      <c r="Q39"/>
      <c r="R39"/>
    </row>
    <row r="40" spans="1:18" ht="46.5" customHeight="1" x14ac:dyDescent="0.3">
      <c r="A40" s="54">
        <v>12</v>
      </c>
      <c r="B40" s="24" t="s">
        <v>25</v>
      </c>
      <c r="C40" s="25"/>
      <c r="D40" s="26"/>
      <c r="E40" s="25"/>
      <c r="F40" s="27" t="s">
        <v>17</v>
      </c>
      <c r="G40" s="26" t="s">
        <v>14</v>
      </c>
      <c r="H40" s="46">
        <v>21</v>
      </c>
      <c r="I40" s="28">
        <v>42333</v>
      </c>
      <c r="J40" s="29"/>
      <c r="K40" s="30"/>
      <c r="L40" s="40"/>
      <c r="M40" s="40"/>
      <c r="N40"/>
      <c r="O40"/>
      <c r="P40"/>
      <c r="Q40"/>
      <c r="R40"/>
    </row>
    <row r="41" spans="1:18" ht="46.5" customHeight="1" x14ac:dyDescent="0.3">
      <c r="A41" s="54">
        <v>70</v>
      </c>
      <c r="B41" s="24" t="s">
        <v>61</v>
      </c>
      <c r="C41" s="25"/>
      <c r="D41" s="26"/>
      <c r="E41" s="25"/>
      <c r="F41" s="27" t="s">
        <v>60</v>
      </c>
      <c r="G41" s="26" t="s">
        <v>41</v>
      </c>
      <c r="H41" s="46">
        <v>23</v>
      </c>
      <c r="I41" s="28">
        <v>42333</v>
      </c>
      <c r="J41" s="29"/>
      <c r="K41" s="30"/>
      <c r="L41" s="40"/>
      <c r="M41" s="40"/>
      <c r="N41"/>
      <c r="O41"/>
      <c r="P41"/>
      <c r="Q41"/>
      <c r="R41"/>
    </row>
    <row r="42" spans="1:18" ht="46.5" customHeight="1" x14ac:dyDescent="0.3">
      <c r="A42" s="54">
        <v>71</v>
      </c>
      <c r="B42" s="24" t="s">
        <v>62</v>
      </c>
      <c r="C42" s="25"/>
      <c r="D42" s="26"/>
      <c r="E42" s="25"/>
      <c r="F42" s="27" t="s">
        <v>60</v>
      </c>
      <c r="G42" s="26" t="s">
        <v>41</v>
      </c>
      <c r="H42" s="46">
        <v>21</v>
      </c>
      <c r="I42" s="28">
        <v>42333</v>
      </c>
      <c r="J42" s="29"/>
      <c r="K42" s="30"/>
      <c r="L42" s="40"/>
      <c r="M42" s="40"/>
      <c r="N42"/>
      <c r="O42"/>
      <c r="P42"/>
      <c r="Q42"/>
      <c r="R42"/>
    </row>
    <row r="43" spans="1:18" ht="46.5" customHeight="1" x14ac:dyDescent="0.3">
      <c r="A43" s="54">
        <v>72</v>
      </c>
      <c r="B43" s="24" t="s">
        <v>63</v>
      </c>
      <c r="C43" s="25"/>
      <c r="D43" s="26"/>
      <c r="E43" s="25"/>
      <c r="F43" s="27" t="s">
        <v>60</v>
      </c>
      <c r="G43" s="26" t="s">
        <v>41</v>
      </c>
      <c r="H43" s="46">
        <v>6</v>
      </c>
      <c r="I43" s="28">
        <v>42333</v>
      </c>
      <c r="J43" s="29"/>
      <c r="K43" s="30"/>
      <c r="L43" s="40"/>
      <c r="M43" s="40"/>
      <c r="N43"/>
      <c r="O43"/>
      <c r="P43"/>
      <c r="Q43"/>
      <c r="R43"/>
    </row>
    <row r="44" spans="1:18" ht="46.5" customHeight="1" x14ac:dyDescent="0.3">
      <c r="A44" s="54">
        <v>73</v>
      </c>
      <c r="B44" s="24" t="s">
        <v>64</v>
      </c>
      <c r="C44" s="25"/>
      <c r="D44" s="26"/>
      <c r="E44" s="25"/>
      <c r="F44" s="27" t="s">
        <v>60</v>
      </c>
      <c r="G44" s="26" t="s">
        <v>41</v>
      </c>
      <c r="H44" s="46">
        <v>18</v>
      </c>
      <c r="I44" s="28">
        <v>42333</v>
      </c>
      <c r="J44" s="29"/>
      <c r="K44" s="30"/>
      <c r="L44" s="40"/>
      <c r="M44" s="40"/>
      <c r="N44"/>
      <c r="O44"/>
      <c r="P44"/>
      <c r="Q44"/>
      <c r="R44"/>
    </row>
    <row r="45" spans="1:18" ht="46.5" customHeight="1" x14ac:dyDescent="0.3">
      <c r="A45" s="54">
        <v>74</v>
      </c>
      <c r="B45" s="24" t="s">
        <v>65</v>
      </c>
      <c r="C45" s="25"/>
      <c r="D45" s="26"/>
      <c r="E45" s="25"/>
      <c r="F45" s="27" t="s">
        <v>60</v>
      </c>
      <c r="G45" s="26" t="s">
        <v>41</v>
      </c>
      <c r="H45" s="46">
        <v>12</v>
      </c>
      <c r="I45" s="28">
        <v>42333</v>
      </c>
      <c r="J45" s="29"/>
      <c r="K45" s="30"/>
      <c r="L45" s="40"/>
      <c r="M45" s="40"/>
      <c r="N45"/>
      <c r="O45"/>
      <c r="P45"/>
      <c r="Q45"/>
      <c r="R45"/>
    </row>
    <row r="46" spans="1:18" ht="46.5" customHeight="1" x14ac:dyDescent="0.3">
      <c r="A46" s="54">
        <v>75</v>
      </c>
      <c r="B46" s="24" t="s">
        <v>39</v>
      </c>
      <c r="C46" s="25"/>
      <c r="D46" s="26"/>
      <c r="E46" s="25"/>
      <c r="F46" s="27" t="s">
        <v>60</v>
      </c>
      <c r="G46" s="26" t="s">
        <v>41</v>
      </c>
      <c r="H46" s="46">
        <v>2</v>
      </c>
      <c r="I46" s="28">
        <v>42333</v>
      </c>
      <c r="J46" s="29"/>
      <c r="K46" s="30"/>
      <c r="L46" s="40"/>
      <c r="M46" s="40"/>
      <c r="N46"/>
      <c r="O46"/>
      <c r="P46"/>
      <c r="Q46"/>
      <c r="R46"/>
    </row>
    <row r="47" spans="1:18" ht="46.5" customHeight="1" thickBot="1" x14ac:dyDescent="0.35">
      <c r="A47" s="55">
        <v>76</v>
      </c>
      <c r="B47" s="56" t="s">
        <v>40</v>
      </c>
      <c r="C47" s="57"/>
      <c r="D47" s="58"/>
      <c r="E47" s="57"/>
      <c r="F47" s="59" t="s">
        <v>60</v>
      </c>
      <c r="G47" s="58" t="s">
        <v>41</v>
      </c>
      <c r="H47" s="60">
        <v>2</v>
      </c>
      <c r="I47" s="61">
        <v>42333</v>
      </c>
      <c r="J47" s="34"/>
      <c r="K47" s="31"/>
      <c r="L47" s="41"/>
      <c r="M47" s="41"/>
      <c r="N47"/>
      <c r="O47"/>
      <c r="P47"/>
      <c r="Q47"/>
      <c r="R47"/>
    </row>
    <row r="48" spans="1:18" ht="30" customHeight="1" x14ac:dyDescent="0.25">
      <c r="A48" s="12"/>
      <c r="B48" s="10"/>
      <c r="C48" s="10"/>
      <c r="D48" s="10"/>
      <c r="E48" s="14"/>
      <c r="F48" s="13"/>
      <c r="G48" s="33"/>
      <c r="H48" s="33"/>
      <c r="I48" s="32"/>
      <c r="J48" s="10"/>
      <c r="K48" s="10"/>
      <c r="L48" s="11"/>
      <c r="M48" s="10"/>
      <c r="N48"/>
      <c r="O48"/>
      <c r="P48"/>
      <c r="Q48"/>
      <c r="R48"/>
    </row>
  </sheetData>
  <autoFilter ref="A6:M47"/>
  <mergeCells count="7">
    <mergeCell ref="A5:L5"/>
    <mergeCell ref="L8:L47"/>
    <mergeCell ref="M8:M47"/>
    <mergeCell ref="L1:M1"/>
    <mergeCell ref="A2:M2"/>
    <mergeCell ref="A3:M3"/>
    <mergeCell ref="A4:M4"/>
  </mergeCells>
  <pageMargins left="0.39370078740157483" right="0.19685039370078741" top="0.19685039370078741" bottom="0.19685039370078741" header="0.31496062992125984" footer="0.31496062992125984"/>
  <pageSetup paperSize="9" scale="40" fitToHeight="0" orientation="landscape" r:id="rId1"/>
  <rowBreaks count="2" manualBreakCount="2">
    <brk id="25" max="17" man="1"/>
    <brk id="2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 (2)</vt:lpstr>
      <vt:lpstr>'Лист2 (2)'!Область_печати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Зауташвили Евгения Иосифовна</cp:lastModifiedBy>
  <cp:lastPrinted>2015-11-04T02:24:47Z</cp:lastPrinted>
  <dcterms:created xsi:type="dcterms:W3CDTF">2012-02-09T10:02:29Z</dcterms:created>
  <dcterms:modified xsi:type="dcterms:W3CDTF">2015-11-05T08:13:12Z</dcterms:modified>
</cp:coreProperties>
</file>