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W:\Ресурсообеспечение\Управление организации закупок\Отдел закупок\Медведев В.И\Заявки\2022\Арматура и запасные части для ПГУ\Закупочная\"/>
    </mc:Choice>
  </mc:AlternateContent>
  <xr:revisionPtr revIDLastSave="0" documentId="13_ncr:8001_{94EE86B9-D1D1-4469-A240-1068D85B0630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L44" i="1"/>
  <c r="L45" i="1"/>
  <c r="L46" i="1"/>
  <c r="L47" i="1"/>
  <c r="L48" i="1"/>
  <c r="L49" i="1"/>
  <c r="L50" i="1"/>
  <c r="L51" i="1"/>
  <c r="L16" i="1"/>
  <c r="L17" i="1"/>
  <c r="L18" i="1"/>
  <c r="L19" i="1"/>
  <c r="L20" i="1"/>
  <c r="L21" i="1"/>
  <c r="L22" i="1"/>
  <c r="L42" i="1" l="1"/>
  <c r="L41" i="1"/>
  <c r="L52" i="1" l="1"/>
  <c r="L53" i="1" s="1"/>
  <c r="L54" i="1" s="1"/>
  <c r="L15" i="1" l="1"/>
  <c r="L23" i="1" s="1"/>
  <c r="L24" i="1" l="1"/>
  <c r="L25" i="1" s="1"/>
</calcChain>
</file>

<file path=xl/sharedStrings.xml><?xml version="1.0" encoding="utf-8"?>
<sst xmlns="http://schemas.openxmlformats.org/spreadsheetml/2006/main" count="170" uniqueCount="96">
  <si>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</si>
  <si>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</si>
  <si>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</si>
  <si>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</si>
  <si>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</si>
  <si>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По настоящему предложению поставляется следующая продукция:</t>
  </si>
  <si>
    <t>Таблица 1.</t>
  </si>
  <si>
    <t>№
п/п</t>
  </si>
  <si>
    <t>Наименование продукции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</si>
  <si>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</si>
  <si>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</si>
  <si>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</si>
  <si>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</si>
  <si>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</si>
  <si>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</si>
  <si>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</si>
  <si>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</si>
  <si>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</si>
  <si>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</si>
  <si>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</si>
  <si>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</si>
  <si>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</si>
  <si>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</si>
  <si>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</si>
  <si>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</si>
  <si>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</si>
  <si>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</si>
  <si>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</si>
  <si>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</si>
  <si>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Внимание! Отклонение от данной формы Технико-коммерческого предложения, либо предоставление собственной формы Технико-коммерческого предложения недопустимо и не будет принято к рассмотрению.</t>
  </si>
  <si>
    <t>Срок поставки</t>
  </si>
  <si>
    <t>1</t>
  </si>
  <si>
    <t>шт</t>
  </si>
  <si>
    <t xml:space="preserve">5. Грузополучатель: </t>
  </si>
  <si>
    <t xml:space="preserve">6. Срок действия предложения: </t>
  </si>
  <si>
    <t xml:space="preserve">7. Гарантийный срок на продукцию: </t>
  </si>
  <si>
    <t xml:space="preserve">2. Дата изготовления продукции: </t>
  </si>
  <si>
    <t xml:space="preserve">3. Срок поставки: </t>
  </si>
  <si>
    <t xml:space="preserve">4. Способ доставки: </t>
  </si>
  <si>
    <t>2</t>
  </si>
  <si>
    <t>3</t>
  </si>
  <si>
    <t>4</t>
  </si>
  <si>
    <t xml:space="preserve">Обозначение </t>
  </si>
  <si>
    <t>Материал, ГОСТ, ТУ</t>
  </si>
  <si>
    <t>НД Производителя</t>
  </si>
  <si>
    <t>Таблица 2.</t>
  </si>
  <si>
    <t>Таблица 4. Условия оплаты</t>
  </si>
  <si>
    <t>Таблица 5. Обеспечение обязательств</t>
  </si>
  <si>
    <t>к-т</t>
  </si>
  <si>
    <t>1. Изготовитель:</t>
  </si>
  <si>
    <t>Лот 1. Арматура и запасные части ПГУ (ШГРЭС)
Общее название продукции: Поставка Арматуры и запасных частей для ПГУ для нужд филиала "Шатурская ГРЭС" ПАО «Юнипро».
Срок поставки: см.таблицу</t>
  </si>
  <si>
    <t>5</t>
  </si>
  <si>
    <t>6</t>
  </si>
  <si>
    <t>7</t>
  </si>
  <si>
    <t>8</t>
  </si>
  <si>
    <t>Ремкомплект ASCO NFC132658U для ремонта соленоидных клапанов ASCO NFB307A375U; NF -  корпус катушки взрывозащищенный алюминиевый</t>
  </si>
  <si>
    <t>NFC132658U</t>
  </si>
  <si>
    <t>Ремкомплект ASCO NFC123670 для ремонта соленоидных клапанов ASCO NFB327B001 и NFB327B003; NF -  корпус катушки взрывозащищенная алюминиевый</t>
  </si>
  <si>
    <t>ASCO NFC123670</t>
  </si>
  <si>
    <t>Клапан 8262K007S1N00H9 ASCO, Описание - электромагнитный, серии 262, присоединение 1/4, напряжение питания 48В.</t>
  </si>
  <si>
    <t>8262K007S1N00H9 ASCO</t>
  </si>
  <si>
    <t>Клапан электромагнитный ASCO SCB316A054.230/50, Описание - Клапан электромагнитный ASCO серии 316, присоединение 3/8 NPT, напряжение питания 230В 50Гц.</t>
  </si>
  <si>
    <t>ASCO</t>
  </si>
  <si>
    <t>НД производителя</t>
  </si>
  <si>
    <t>Клапан ASCO SCB316A054.120/DC, Описание - Клапан электромагнитный ASCO серии 316, присоединение 3/8 NPT, напряжение питания 120 В</t>
  </si>
  <si>
    <t>Клапан электромагнитный UNIVER AC-N8500, катушка 48V, Описание - Клапан электромагнитный UNIVER AC-N8500 с катушкой 48V</t>
  </si>
  <si>
    <t>UNIVER</t>
  </si>
  <si>
    <t>Клапан соленоидный JKB8223G010 ASCO;
Предел давления 25-1500 psi; Резьба 1/2; 
Катушка MP-C-087 238812-158 240/60 220/50</t>
  </si>
  <si>
    <t>JKB8223G010</t>
  </si>
  <si>
    <t>Клапан шаровой обратный SXEIV020F диаметр 20мм Ру16</t>
  </si>
  <si>
    <t>SXEIV020F</t>
  </si>
  <si>
    <t>9</t>
  </si>
  <si>
    <t>10</t>
  </si>
  <si>
    <t>11</t>
  </si>
  <si>
    <t>Модуль 800F-N3G Allen-Bradley 24В постоянного тока., Описание - встраиваемый светодиодный, 24В постоянного тока, цвет источника света - зеленый.</t>
  </si>
  <si>
    <t>800F-N3G Allen-Bradley</t>
  </si>
  <si>
    <t>Модуль 800F-N3R Allen-Bradley, Описание - светодиодный встраиваемый, 24В постоянного тока, цвет источника света – красный.</t>
  </si>
  <si>
    <t>800F-N3R Allen-Bradley</t>
  </si>
  <si>
    <t>Клапан Dole GA.50 3/8".50 GPM Flow Regulator материал корпуса латунь для регулирования расхода уплотняющей жидкости способ соединения резьбовый материал уплотнительных поверхностей GPM материал уплотнений GPM</t>
  </si>
  <si>
    <t>Dole GA.50 3/8".50 GPM</t>
  </si>
  <si>
    <t>Клапан воздушный Dorot DAV-P -A, Описание - Клапан воздушный автоматический, соединительный размер - 1 дюйм, рабочее давление 0,2-16 бар, материал корпуса и основания -армированный полиамид РА 6, материал поплавкого механизма-полипропилен, пропуск. способность 15м3/ч, макс. 80м3/ч</t>
  </si>
  <si>
    <t>Dorot</t>
  </si>
  <si>
    <t>Электропривод ER Premier ER60.90A.M00 Valpes, Описание - частота 50/60Гц, мощность 45Вт, угол поворота 90гр, температура воздуха при эксплуатации -10+50град., крутящий момент 60Нм, напряжение 230В, степень защиты IP65, соединение ISO 22/F05-F07, время открытия 13 секунд.</t>
  </si>
  <si>
    <t>Valpes</t>
  </si>
  <si>
    <t>Производителя</t>
  </si>
  <si>
    <t>Соленоид NF 8327B001 ASCO 3925 BD тип NFMXX 1/4"</t>
  </si>
  <si>
    <t>NF 8327B001</t>
  </si>
  <si>
    <t>Позиционер электропневматический Samson 3730-10000000000000000.02, Описание - Давление подачи воздуха - 6 bar, управляющий сигнал 4..20mA DC, с концевыми выключателями. Модель 3730-10000000000000000.02. Производитель - Samson</t>
  </si>
  <si>
    <t>Samson</t>
  </si>
  <si>
    <t>Шар для шарового крана Dу500 Ру20 (09EKA01AA301) зав. № VZ0081291800 Universal Flow, Описание - Шар, материал - ASTM A 105 (16ГС ГОСТ 19281) для шарового крана Dу500 Ру20 (09EKA01AA301) зав. № VZ0081291800 производства Universal Flow Valve Corporation</t>
  </si>
  <si>
    <t>Universal Flow</t>
  </si>
  <si>
    <t>Седло для шарового крана Dу500 Ру20 (09ЕКА01АА301) зав. №VZ0081291800 Universal Flow, Описание - Седло, материал - Nylon 12, для шарового крана Dу500 Ру20 (09EKA01AA301) зав. № VZ0081291800 производства Universal Flow Valve Corporation</t>
  </si>
  <si>
    <t>Уплотнение штока для шарового крана Dу500 Ру20 (09ЕКА01АА301) зав. №VZ0081291800 Universal Flow, Описание - Уплотнение штока для шарового крана Dу500 Ру20 (09EKA01AA301) зав. № VZ0081291800 производства Universal Flow Valve Corporation</t>
  </si>
  <si>
    <t>Комплект ЗИП №K10335DDH1P PRO Control S.r.l. для пневмопривода SPD-S-10-335-DD-HP</t>
  </si>
  <si>
    <t>K10335DDH1P</t>
  </si>
  <si>
    <t>Лот 2. Арматура и запасные части для ПГУ (СуГРЭС-2)
Общее название продукции: Поставка Арматуры и запасных частей для ПГУ для нужд филиала "Сургутская ГРЭС-2" ПАО «Юнипро».
Срок поставки: см.таблицу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</si>
</sst>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Border="1" applyAlignment="1" applyProtection="1">
      <alignment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5" fillId="0" borderId="16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4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left" vertical="center" wrapText="1"/>
    </xf>
    <xf numFmtId="14" fontId="3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14" fontId="3" fillId="0" borderId="26" xfId="0" applyNumberFormat="1" applyFont="1" applyBorder="1" applyAlignment="1" applyProtection="1">
      <alignment horizontal="center" vertical="center" wrapText="1"/>
      <protection locked="0"/>
    </xf>
    <xf numFmtId="14" fontId="0" fillId="0" borderId="16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justify" vertical="center" wrapText="1"/>
    </xf>
    <xf numFmtId="0" fontId="9" fillId="0" borderId="9" xfId="0" applyFont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justify" vertical="center" wrapText="1"/>
    </xf>
    <xf numFmtId="0" fontId="9" fillId="0" borderId="11" xfId="0" applyFont="1" applyBorder="1" applyAlignment="1" applyProtection="1">
      <alignment horizontal="justify"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4" fillId="0" borderId="0" xfId="0" applyFont="1" applyAlignment="1" applyProtection="1">
      <alignment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wrapText="1"/>
    </xf>
    <xf numFmtId="0" fontId="4" fillId="0" borderId="13" xfId="0" applyFont="1" applyBorder="1" applyAlignment="1" applyProtection="1">
      <alignment horizontal="left" vertical="center" wrapText="1"/>
    </xf>
    <xf numFmtId="4" fontId="4" fillId="0" borderId="22" xfId="0" applyNumberFormat="1" applyFont="1" applyBorder="1" applyAlignment="1" applyProtection="1">
      <alignment horizontal="center" vertical="center" wrapText="1"/>
      <protection locked="0"/>
    </xf>
    <xf numFmtId="4" fontId="4" fillId="0" borderId="23" xfId="0" applyNumberFormat="1" applyFont="1" applyBorder="1" applyAlignment="1" applyProtection="1">
      <alignment horizontal="center" vertical="center" wrapText="1"/>
      <protection locked="0"/>
    </xf>
    <xf numFmtId="4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C50" sqref="C50"/>
    </sheetView>
  </sheetViews>
  <sheetFormatPr defaultColWidth="9.140625" defaultRowHeight="15" x14ac:dyDescent="0.25"/>
  <cols>
    <col min="1" max="1" width="6.28515625" style="1" customWidth="1"/>
    <col min="2" max="2" width="30.42578125" style="1" customWidth="1"/>
    <col min="3" max="3" width="24.85546875" style="1" customWidth="1"/>
    <col min="4" max="4" width="14.42578125" style="1" customWidth="1"/>
    <col min="5" max="5" width="6.7109375" style="1" customWidth="1"/>
    <col min="6" max="6" width="7" style="1" customWidth="1"/>
    <col min="7" max="7" width="10.85546875" style="1" customWidth="1"/>
    <col min="8" max="8" width="28.140625" style="1" customWidth="1"/>
    <col min="9" max="9" width="6.28515625" style="1" customWidth="1"/>
    <col min="10" max="10" width="6.5703125" style="1" customWidth="1"/>
    <col min="11" max="11" width="13.5703125" style="1" customWidth="1"/>
    <col min="12" max="13" width="14.7109375" style="1" customWidth="1"/>
    <col min="14" max="16384" width="9.140625" style="1"/>
  </cols>
  <sheetData>
    <row r="1" spans="1:13" ht="25.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3" ht="25.5" customHeight="1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5" spans="1:13" ht="32.25" customHeight="1" x14ac:dyDescent="0.25">
      <c r="A5" s="50" t="s">
        <v>29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3" ht="30.75" customHeight="1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8" spans="1:13" ht="15.75" x14ac:dyDescent="0.25">
      <c r="A8" s="53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10" spans="1:13" ht="15.75" x14ac:dyDescent="0.25">
      <c r="A10" s="49" t="s">
        <v>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2" spans="1:13" ht="16.5" customHeight="1" thickBot="1" x14ac:dyDescent="0.3">
      <c r="A12" s="41" t="s">
        <v>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78" customHeight="1" x14ac:dyDescent="0.25">
      <c r="A13" s="9" t="s">
        <v>7</v>
      </c>
      <c r="B13" s="10" t="s">
        <v>8</v>
      </c>
      <c r="C13" s="10" t="s">
        <v>42</v>
      </c>
      <c r="D13" s="10" t="s">
        <v>43</v>
      </c>
      <c r="E13" s="10" t="s">
        <v>9</v>
      </c>
      <c r="F13" s="10" t="s">
        <v>10</v>
      </c>
      <c r="G13" s="10" t="s">
        <v>30</v>
      </c>
      <c r="H13" s="10" t="s">
        <v>11</v>
      </c>
      <c r="I13" s="10" t="s">
        <v>12</v>
      </c>
      <c r="J13" s="10" t="s">
        <v>10</v>
      </c>
      <c r="K13" s="10" t="s">
        <v>13</v>
      </c>
      <c r="L13" s="11" t="s">
        <v>14</v>
      </c>
      <c r="M13" s="11" t="s">
        <v>30</v>
      </c>
    </row>
    <row r="14" spans="1:13" ht="49.5" customHeight="1" x14ac:dyDescent="0.25">
      <c r="A14" s="43" t="s">
        <v>50</v>
      </c>
      <c r="B14" s="43"/>
      <c r="C14" s="43"/>
      <c r="D14" s="43"/>
      <c r="E14" s="43"/>
      <c r="F14" s="43"/>
      <c r="G14" s="43"/>
      <c r="H14" s="43"/>
      <c r="I14" s="15"/>
      <c r="J14" s="15"/>
      <c r="K14" s="15"/>
      <c r="L14" s="20"/>
      <c r="M14" s="20"/>
    </row>
    <row r="15" spans="1:13" ht="90" x14ac:dyDescent="0.25">
      <c r="A15" s="18" t="s">
        <v>31</v>
      </c>
      <c r="B15" s="18" t="s">
        <v>55</v>
      </c>
      <c r="C15" s="18" t="s">
        <v>56</v>
      </c>
      <c r="D15" s="19" t="s">
        <v>44</v>
      </c>
      <c r="E15" s="18" t="s">
        <v>48</v>
      </c>
      <c r="F15" s="18">
        <v>5</v>
      </c>
      <c r="G15" s="30">
        <v>44593.647731481484</v>
      </c>
      <c r="H15" s="16"/>
      <c r="I15" s="17"/>
      <c r="J15" s="17"/>
      <c r="K15" s="12"/>
      <c r="L15" s="20">
        <f>J15*K15</f>
        <v>0</v>
      </c>
      <c r="M15" s="26"/>
    </row>
    <row r="16" spans="1:13" ht="90" x14ac:dyDescent="0.25">
      <c r="A16" s="18" t="s">
        <v>39</v>
      </c>
      <c r="B16" s="18" t="s">
        <v>57</v>
      </c>
      <c r="C16" s="18" t="s">
        <v>58</v>
      </c>
      <c r="D16" s="19" t="s">
        <v>44</v>
      </c>
      <c r="E16" s="18" t="s">
        <v>48</v>
      </c>
      <c r="F16" s="18">
        <v>5</v>
      </c>
      <c r="G16" s="30">
        <v>44593.647731481484</v>
      </c>
      <c r="H16" s="16"/>
      <c r="I16" s="17"/>
      <c r="J16" s="17"/>
      <c r="K16" s="12"/>
      <c r="L16" s="20">
        <f t="shared" ref="L16:L22" si="0">J16*K16</f>
        <v>0</v>
      </c>
      <c r="M16" s="29"/>
    </row>
    <row r="17" spans="1:13" ht="60" x14ac:dyDescent="0.25">
      <c r="A17" s="18" t="s">
        <v>40</v>
      </c>
      <c r="B17" s="18" t="s">
        <v>59</v>
      </c>
      <c r="C17" s="18" t="s">
        <v>60</v>
      </c>
      <c r="D17" s="19" t="s">
        <v>44</v>
      </c>
      <c r="E17" s="18" t="s">
        <v>32</v>
      </c>
      <c r="F17" s="18">
        <v>2</v>
      </c>
      <c r="G17" s="30">
        <v>44593.647731481484</v>
      </c>
      <c r="H17" s="16"/>
      <c r="I17" s="17"/>
      <c r="J17" s="17"/>
      <c r="K17" s="12"/>
      <c r="L17" s="20">
        <f t="shared" si="0"/>
        <v>0</v>
      </c>
      <c r="M17" s="29"/>
    </row>
    <row r="18" spans="1:13" ht="105" x14ac:dyDescent="0.25">
      <c r="A18" s="18" t="s">
        <v>41</v>
      </c>
      <c r="B18" s="18" t="s">
        <v>61</v>
      </c>
      <c r="C18" s="18" t="s">
        <v>62</v>
      </c>
      <c r="D18" s="19" t="s">
        <v>63</v>
      </c>
      <c r="E18" s="18" t="s">
        <v>32</v>
      </c>
      <c r="F18" s="18">
        <v>1</v>
      </c>
      <c r="G18" s="30">
        <v>44593.647731481484</v>
      </c>
      <c r="H18" s="16"/>
      <c r="I18" s="17"/>
      <c r="J18" s="17"/>
      <c r="K18" s="12"/>
      <c r="L18" s="20">
        <f t="shared" si="0"/>
        <v>0</v>
      </c>
      <c r="M18" s="29"/>
    </row>
    <row r="19" spans="1:13" ht="90" x14ac:dyDescent="0.25">
      <c r="A19" s="18" t="s">
        <v>51</v>
      </c>
      <c r="B19" s="18" t="s">
        <v>64</v>
      </c>
      <c r="C19" s="18" t="s">
        <v>62</v>
      </c>
      <c r="D19" s="19" t="s">
        <v>63</v>
      </c>
      <c r="E19" s="18" t="s">
        <v>32</v>
      </c>
      <c r="F19" s="18">
        <v>1</v>
      </c>
      <c r="G19" s="30">
        <v>44593.647731481484</v>
      </c>
      <c r="H19" s="16"/>
      <c r="I19" s="17"/>
      <c r="J19" s="17"/>
      <c r="K19" s="12"/>
      <c r="L19" s="20">
        <f t="shared" si="0"/>
        <v>0</v>
      </c>
      <c r="M19" s="29"/>
    </row>
    <row r="20" spans="1:13" ht="75" x14ac:dyDescent="0.25">
      <c r="A20" s="18" t="s">
        <v>52</v>
      </c>
      <c r="B20" s="18" t="s">
        <v>65</v>
      </c>
      <c r="C20" s="18" t="s">
        <v>66</v>
      </c>
      <c r="D20" s="19" t="s">
        <v>63</v>
      </c>
      <c r="E20" s="18" t="s">
        <v>32</v>
      </c>
      <c r="F20" s="18">
        <v>2</v>
      </c>
      <c r="G20" s="30">
        <v>44593.647731481484</v>
      </c>
      <c r="H20" s="16"/>
      <c r="I20" s="17"/>
      <c r="J20" s="17"/>
      <c r="K20" s="12"/>
      <c r="L20" s="20">
        <f t="shared" si="0"/>
        <v>0</v>
      </c>
      <c r="M20" s="29"/>
    </row>
    <row r="21" spans="1:13" ht="90" x14ac:dyDescent="0.25">
      <c r="A21" s="18" t="s">
        <v>53</v>
      </c>
      <c r="B21" s="18" t="s">
        <v>67</v>
      </c>
      <c r="C21" s="18" t="s">
        <v>68</v>
      </c>
      <c r="D21" s="19" t="s">
        <v>44</v>
      </c>
      <c r="E21" s="18" t="s">
        <v>32</v>
      </c>
      <c r="F21" s="18">
        <v>1</v>
      </c>
      <c r="G21" s="30">
        <v>44593.647731481484</v>
      </c>
      <c r="H21" s="16"/>
      <c r="I21" s="17"/>
      <c r="J21" s="17"/>
      <c r="K21" s="12"/>
      <c r="L21" s="20">
        <f t="shared" si="0"/>
        <v>0</v>
      </c>
      <c r="M21" s="29"/>
    </row>
    <row r="22" spans="1:13" ht="30" x14ac:dyDescent="0.25">
      <c r="A22" s="18" t="s">
        <v>54</v>
      </c>
      <c r="B22" s="18" t="s">
        <v>69</v>
      </c>
      <c r="C22" s="18" t="s">
        <v>70</v>
      </c>
      <c r="D22" s="19" t="s">
        <v>44</v>
      </c>
      <c r="E22" s="18" t="s">
        <v>32</v>
      </c>
      <c r="F22" s="18">
        <v>6</v>
      </c>
      <c r="G22" s="30">
        <v>44593.647731481484</v>
      </c>
      <c r="H22" s="16"/>
      <c r="I22" s="17"/>
      <c r="J22" s="17"/>
      <c r="K22" s="12"/>
      <c r="L22" s="20">
        <f t="shared" si="0"/>
        <v>0</v>
      </c>
      <c r="M22" s="29"/>
    </row>
    <row r="23" spans="1:13" ht="32.25" customHeight="1" thickBot="1" x14ac:dyDescent="0.3">
      <c r="A23" s="2"/>
      <c r="B23" s="44" t="s">
        <v>15</v>
      </c>
      <c r="C23" s="44"/>
      <c r="D23" s="44"/>
      <c r="E23" s="44"/>
      <c r="F23" s="44"/>
      <c r="G23" s="44"/>
      <c r="H23" s="44"/>
      <c r="I23" s="44"/>
      <c r="J23" s="44"/>
      <c r="K23" s="44"/>
      <c r="L23" s="21">
        <f>SUM(L15:L15)</f>
        <v>0</v>
      </c>
      <c r="M23" s="45"/>
    </row>
    <row r="24" spans="1:13" ht="16.5" thickBot="1" x14ac:dyDescent="0.3">
      <c r="A24" s="2"/>
      <c r="B24" s="48" t="s">
        <v>16</v>
      </c>
      <c r="C24" s="48"/>
      <c r="D24" s="48"/>
      <c r="E24" s="48"/>
      <c r="F24" s="48"/>
      <c r="G24" s="48"/>
      <c r="H24" s="48"/>
      <c r="I24" s="48"/>
      <c r="J24" s="48"/>
      <c r="K24" s="48"/>
      <c r="L24" s="21">
        <f>L23*0.2</f>
        <v>0</v>
      </c>
      <c r="M24" s="46"/>
    </row>
    <row r="25" spans="1:13" ht="32.25" customHeight="1" thickBot="1" x14ac:dyDescent="0.3">
      <c r="A25" s="2"/>
      <c r="B25" s="48" t="s">
        <v>17</v>
      </c>
      <c r="C25" s="48"/>
      <c r="D25" s="48"/>
      <c r="E25" s="48"/>
      <c r="F25" s="48"/>
      <c r="G25" s="48"/>
      <c r="H25" s="48"/>
      <c r="I25" s="48"/>
      <c r="J25" s="48"/>
      <c r="K25" s="48"/>
      <c r="L25" s="21">
        <f>L24+L23</f>
        <v>0</v>
      </c>
      <c r="M25" s="47"/>
    </row>
    <row r="26" spans="1:13" ht="39.75" customHeight="1" x14ac:dyDescent="0.25">
      <c r="A26" s="34" t="s">
        <v>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</row>
    <row r="27" spans="1:13" ht="15.75" thickBot="1" x14ac:dyDescent="0.3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</row>
    <row r="28" spans="1:13" ht="12" customHeight="1" x14ac:dyDescent="0.25"/>
    <row r="29" spans="1:13" ht="15.95" customHeight="1" x14ac:dyDescent="0.25">
      <c r="A29" s="31" t="s">
        <v>49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ht="33.6" customHeight="1" x14ac:dyDescent="0.25">
      <c r="A30" s="31" t="s">
        <v>36</v>
      </c>
      <c r="B30" s="31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ht="15.75" x14ac:dyDescent="0.25">
      <c r="A31" s="31" t="s">
        <v>37</v>
      </c>
      <c r="B31" s="3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ht="15.75" x14ac:dyDescent="0.25">
      <c r="A32" s="31" t="s">
        <v>38</v>
      </c>
      <c r="B32" s="31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ht="34.5" customHeight="1" x14ac:dyDescent="0.25">
      <c r="A33" s="31" t="s">
        <v>33</v>
      </c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ht="32.25" customHeight="1" x14ac:dyDescent="0.25">
      <c r="A34" s="31" t="s">
        <v>34</v>
      </c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ht="32.25" customHeight="1" x14ac:dyDescent="0.25">
      <c r="A35" s="31" t="s">
        <v>35</v>
      </c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ht="32.25" customHeight="1" x14ac:dyDescent="0.25">
      <c r="A36" s="27"/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16.5" thickBot="1" x14ac:dyDescent="0.3">
      <c r="A38" s="41" t="s">
        <v>45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</row>
    <row r="39" spans="1:13" ht="33" customHeight="1" x14ac:dyDescent="0.25">
      <c r="A39" s="9" t="s">
        <v>7</v>
      </c>
      <c r="B39" s="10" t="s">
        <v>8</v>
      </c>
      <c r="C39" s="10" t="s">
        <v>42</v>
      </c>
      <c r="D39" s="10" t="s">
        <v>43</v>
      </c>
      <c r="E39" s="10" t="s">
        <v>9</v>
      </c>
      <c r="F39" s="10" t="s">
        <v>10</v>
      </c>
      <c r="G39" s="10" t="s">
        <v>30</v>
      </c>
      <c r="H39" s="10" t="s">
        <v>11</v>
      </c>
      <c r="I39" s="10" t="s">
        <v>12</v>
      </c>
      <c r="J39" s="10" t="s">
        <v>10</v>
      </c>
      <c r="K39" s="10" t="s">
        <v>13</v>
      </c>
      <c r="L39" s="11" t="s">
        <v>14</v>
      </c>
      <c r="M39" s="11" t="s">
        <v>30</v>
      </c>
    </row>
    <row r="40" spans="1:13" ht="46.5" customHeight="1" x14ac:dyDescent="0.25">
      <c r="A40" s="43" t="s">
        <v>95</v>
      </c>
      <c r="B40" s="43"/>
      <c r="C40" s="43"/>
      <c r="D40" s="43"/>
      <c r="E40" s="43"/>
      <c r="F40" s="43"/>
      <c r="G40" s="43"/>
      <c r="H40" s="43"/>
      <c r="I40" s="15"/>
      <c r="J40" s="15"/>
      <c r="K40" s="15"/>
      <c r="L40" s="20"/>
      <c r="M40" s="20"/>
    </row>
    <row r="41" spans="1:13" ht="70.5" customHeight="1" x14ac:dyDescent="0.25">
      <c r="A41" s="18" t="s">
        <v>31</v>
      </c>
      <c r="B41" s="18" t="s">
        <v>74</v>
      </c>
      <c r="C41" s="18" t="s">
        <v>75</v>
      </c>
      <c r="D41" s="19" t="s">
        <v>44</v>
      </c>
      <c r="E41" s="18" t="s">
        <v>32</v>
      </c>
      <c r="F41" s="18">
        <v>10</v>
      </c>
      <c r="G41" s="24">
        <v>44746.810567129629</v>
      </c>
      <c r="H41" s="16"/>
      <c r="I41" s="17"/>
      <c r="J41" s="17"/>
      <c r="K41" s="12"/>
      <c r="L41" s="20">
        <f>J41*K41</f>
        <v>0</v>
      </c>
      <c r="M41" s="26"/>
    </row>
    <row r="42" spans="1:13" ht="75" x14ac:dyDescent="0.25">
      <c r="A42" s="18" t="s">
        <v>39</v>
      </c>
      <c r="B42" s="18" t="s">
        <v>76</v>
      </c>
      <c r="C42" s="18" t="s">
        <v>77</v>
      </c>
      <c r="D42" s="19" t="s">
        <v>44</v>
      </c>
      <c r="E42" s="18" t="s">
        <v>32</v>
      </c>
      <c r="F42" s="18">
        <v>10</v>
      </c>
      <c r="G42" s="24">
        <v>44746.810567129629</v>
      </c>
      <c r="H42" s="16"/>
      <c r="I42" s="17"/>
      <c r="J42" s="17"/>
      <c r="K42" s="12"/>
      <c r="L42" s="20">
        <f t="shared" ref="L42" si="1">J42*K42</f>
        <v>0</v>
      </c>
      <c r="M42" s="26"/>
    </row>
    <row r="43" spans="1:13" ht="135" x14ac:dyDescent="0.25">
      <c r="A43" s="18" t="s">
        <v>40</v>
      </c>
      <c r="B43" s="18" t="s">
        <v>78</v>
      </c>
      <c r="C43" s="18" t="s">
        <v>79</v>
      </c>
      <c r="D43" s="19" t="s">
        <v>44</v>
      </c>
      <c r="E43" s="18" t="s">
        <v>32</v>
      </c>
      <c r="F43" s="18">
        <v>2</v>
      </c>
      <c r="G43" s="24">
        <v>44586.810567129629</v>
      </c>
      <c r="H43" s="16"/>
      <c r="I43" s="17"/>
      <c r="J43" s="17"/>
      <c r="K43" s="12"/>
      <c r="L43" s="20">
        <f t="shared" ref="L43:L51" si="2">J43*K43</f>
        <v>0</v>
      </c>
      <c r="M43" s="29"/>
    </row>
    <row r="44" spans="1:13" ht="180" x14ac:dyDescent="0.25">
      <c r="A44" s="18" t="s">
        <v>41</v>
      </c>
      <c r="B44" s="18" t="s">
        <v>80</v>
      </c>
      <c r="C44" s="18" t="s">
        <v>81</v>
      </c>
      <c r="D44" s="19" t="s">
        <v>44</v>
      </c>
      <c r="E44" s="18" t="s">
        <v>32</v>
      </c>
      <c r="F44" s="18">
        <v>2</v>
      </c>
      <c r="G44" s="24">
        <v>44527.810567129629</v>
      </c>
      <c r="H44" s="16"/>
      <c r="I44" s="17"/>
      <c r="J44" s="17"/>
      <c r="K44" s="12"/>
      <c r="L44" s="20">
        <f t="shared" si="2"/>
        <v>0</v>
      </c>
      <c r="M44" s="29"/>
    </row>
    <row r="45" spans="1:13" ht="165" x14ac:dyDescent="0.25">
      <c r="A45" s="18" t="s">
        <v>51</v>
      </c>
      <c r="B45" s="18" t="s">
        <v>82</v>
      </c>
      <c r="C45" s="18" t="s">
        <v>83</v>
      </c>
      <c r="D45" s="19" t="s">
        <v>84</v>
      </c>
      <c r="E45" s="18" t="s">
        <v>32</v>
      </c>
      <c r="F45" s="18">
        <v>1</v>
      </c>
      <c r="G45" s="24">
        <v>44536.810578703706</v>
      </c>
      <c r="H45" s="16"/>
      <c r="I45" s="17"/>
      <c r="J45" s="17"/>
      <c r="K45" s="12"/>
      <c r="L45" s="20">
        <f t="shared" si="2"/>
        <v>0</v>
      </c>
      <c r="M45" s="29"/>
    </row>
    <row r="46" spans="1:13" ht="30" x14ac:dyDescent="0.25">
      <c r="A46" s="18" t="s">
        <v>52</v>
      </c>
      <c r="B46" s="18" t="s">
        <v>85</v>
      </c>
      <c r="C46" s="18" t="s">
        <v>86</v>
      </c>
      <c r="D46" s="19" t="s">
        <v>44</v>
      </c>
      <c r="E46" s="18" t="s">
        <v>32</v>
      </c>
      <c r="F46" s="18">
        <v>7</v>
      </c>
      <c r="G46" s="24">
        <v>44746.810578703706</v>
      </c>
      <c r="H46" s="16"/>
      <c r="I46" s="17"/>
      <c r="J46" s="17"/>
      <c r="K46" s="12"/>
      <c r="L46" s="20">
        <f t="shared" si="2"/>
        <v>0</v>
      </c>
      <c r="M46" s="29"/>
    </row>
    <row r="47" spans="1:13" ht="165" x14ac:dyDescent="0.25">
      <c r="A47" s="18" t="s">
        <v>53</v>
      </c>
      <c r="B47" s="18" t="s">
        <v>87</v>
      </c>
      <c r="C47" s="18" t="s">
        <v>88</v>
      </c>
      <c r="D47" s="19" t="s">
        <v>44</v>
      </c>
      <c r="E47" s="18" t="s">
        <v>32</v>
      </c>
      <c r="F47" s="18">
        <v>3</v>
      </c>
      <c r="G47" s="24">
        <v>44861.810578703706</v>
      </c>
      <c r="H47" s="16"/>
      <c r="I47" s="17"/>
      <c r="J47" s="17"/>
      <c r="K47" s="12"/>
      <c r="L47" s="20">
        <f t="shared" si="2"/>
        <v>0</v>
      </c>
      <c r="M47" s="29"/>
    </row>
    <row r="48" spans="1:13" ht="150" x14ac:dyDescent="0.25">
      <c r="A48" s="18" t="s">
        <v>54</v>
      </c>
      <c r="B48" s="18" t="s">
        <v>89</v>
      </c>
      <c r="C48" s="18" t="s">
        <v>90</v>
      </c>
      <c r="D48" s="19" t="s">
        <v>44</v>
      </c>
      <c r="E48" s="18" t="s">
        <v>32</v>
      </c>
      <c r="F48" s="18">
        <v>1</v>
      </c>
      <c r="G48" s="24">
        <v>44865.810578703706</v>
      </c>
      <c r="H48" s="16"/>
      <c r="I48" s="17"/>
      <c r="J48" s="17"/>
      <c r="K48" s="12"/>
      <c r="L48" s="20">
        <f t="shared" si="2"/>
        <v>0</v>
      </c>
      <c r="M48" s="29"/>
    </row>
    <row r="49" spans="1:13" ht="135" x14ac:dyDescent="0.25">
      <c r="A49" s="18" t="s">
        <v>71</v>
      </c>
      <c r="B49" s="18" t="s">
        <v>91</v>
      </c>
      <c r="C49" s="18" t="s">
        <v>90</v>
      </c>
      <c r="D49" s="19" t="s">
        <v>63</v>
      </c>
      <c r="E49" s="18" t="s">
        <v>32</v>
      </c>
      <c r="F49" s="18">
        <v>1</v>
      </c>
      <c r="G49" s="24">
        <v>44865.810590277775</v>
      </c>
      <c r="H49" s="16"/>
      <c r="I49" s="17"/>
      <c r="J49" s="17"/>
      <c r="K49" s="12"/>
      <c r="L49" s="20">
        <f t="shared" si="2"/>
        <v>0</v>
      </c>
      <c r="M49" s="29"/>
    </row>
    <row r="50" spans="1:13" ht="150" x14ac:dyDescent="0.25">
      <c r="A50" s="18" t="s">
        <v>72</v>
      </c>
      <c r="B50" s="18" t="s">
        <v>92</v>
      </c>
      <c r="C50" s="18" t="s">
        <v>90</v>
      </c>
      <c r="D50" s="19" t="s">
        <v>44</v>
      </c>
      <c r="E50" s="18" t="s">
        <v>32</v>
      </c>
      <c r="F50" s="18">
        <v>1</v>
      </c>
      <c r="G50" s="24">
        <v>44865.810590277775</v>
      </c>
      <c r="H50" s="16"/>
      <c r="I50" s="17"/>
      <c r="J50" s="17"/>
      <c r="K50" s="12"/>
      <c r="L50" s="20">
        <f t="shared" si="2"/>
        <v>0</v>
      </c>
      <c r="M50" s="29"/>
    </row>
    <row r="51" spans="1:13" ht="60" x14ac:dyDescent="0.25">
      <c r="A51" s="18" t="s">
        <v>73</v>
      </c>
      <c r="B51" s="18" t="s">
        <v>93</v>
      </c>
      <c r="C51" s="18" t="s">
        <v>94</v>
      </c>
      <c r="D51" s="19" t="s">
        <v>44</v>
      </c>
      <c r="E51" s="18" t="s">
        <v>32</v>
      </c>
      <c r="F51" s="18">
        <v>2</v>
      </c>
      <c r="G51" s="24">
        <v>44746.810590277775</v>
      </c>
      <c r="H51" s="16"/>
      <c r="I51" s="17"/>
      <c r="J51" s="17"/>
      <c r="K51" s="12"/>
      <c r="L51" s="20">
        <f t="shared" si="2"/>
        <v>0</v>
      </c>
      <c r="M51" s="29"/>
    </row>
    <row r="52" spans="1:13" ht="36.75" customHeight="1" thickBot="1" x14ac:dyDescent="0.3">
      <c r="A52" s="2"/>
      <c r="B52" s="44" t="s">
        <v>15</v>
      </c>
      <c r="C52" s="44"/>
      <c r="D52" s="44"/>
      <c r="E52" s="44"/>
      <c r="F52" s="44"/>
      <c r="G52" s="44"/>
      <c r="H52" s="44"/>
      <c r="I52" s="44"/>
      <c r="J52" s="44"/>
      <c r="K52" s="44"/>
      <c r="L52" s="21">
        <f>SUM(L41:L42)</f>
        <v>0</v>
      </c>
      <c r="M52" s="45"/>
    </row>
    <row r="53" spans="1:13" ht="16.5" thickBot="1" x14ac:dyDescent="0.3">
      <c r="A53" s="2"/>
      <c r="B53" s="48" t="s">
        <v>16</v>
      </c>
      <c r="C53" s="48"/>
      <c r="D53" s="48"/>
      <c r="E53" s="48"/>
      <c r="F53" s="48"/>
      <c r="G53" s="48"/>
      <c r="H53" s="48"/>
      <c r="I53" s="48"/>
      <c r="J53" s="48"/>
      <c r="K53" s="48"/>
      <c r="L53" s="21">
        <f>L52*0.2</f>
        <v>0</v>
      </c>
      <c r="M53" s="46"/>
    </row>
    <row r="54" spans="1:13" s="5" customFormat="1" ht="32.25" customHeight="1" thickBot="1" x14ac:dyDescent="0.3">
      <c r="A54" s="2"/>
      <c r="B54" s="48" t="s">
        <v>17</v>
      </c>
      <c r="C54" s="48"/>
      <c r="D54" s="48"/>
      <c r="E54" s="48"/>
      <c r="F54" s="48"/>
      <c r="G54" s="48"/>
      <c r="H54" s="48"/>
      <c r="I54" s="48"/>
      <c r="J54" s="48"/>
      <c r="K54" s="48"/>
      <c r="L54" s="21">
        <f>L53+L52</f>
        <v>0</v>
      </c>
      <c r="M54" s="47"/>
    </row>
    <row r="55" spans="1:13" s="5" customFormat="1" ht="40.5" customHeight="1" x14ac:dyDescent="0.25">
      <c r="A55" s="34" t="s">
        <v>18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6"/>
      <c r="M55" s="1"/>
    </row>
    <row r="56" spans="1:13" s="5" customFormat="1" ht="34.5" customHeight="1" thickBot="1" x14ac:dyDescent="0.3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9"/>
      <c r="M56" s="1"/>
    </row>
    <row r="57" spans="1:13" s="5" customFormat="1" ht="10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0.25" customHeight="1" x14ac:dyDescent="0.25">
      <c r="A58" s="40" t="s">
        <v>49</v>
      </c>
      <c r="B58" s="40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ht="20.25" customHeight="1" x14ac:dyDescent="0.25">
      <c r="A59" s="31" t="s">
        <v>36</v>
      </c>
      <c r="B59" s="31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</row>
    <row r="60" spans="1:13" ht="20.25" customHeight="1" x14ac:dyDescent="0.25">
      <c r="A60" s="31" t="s">
        <v>37</v>
      </c>
      <c r="B60" s="31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</row>
    <row r="61" spans="1:13" ht="20.25" customHeight="1" x14ac:dyDescent="0.25">
      <c r="A61" s="31" t="s">
        <v>38</v>
      </c>
      <c r="B61" s="31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</row>
    <row r="62" spans="1:13" ht="34.5" customHeight="1" x14ac:dyDescent="0.25">
      <c r="A62" s="31" t="s">
        <v>33</v>
      </c>
      <c r="B62" s="3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ht="20.25" customHeight="1" x14ac:dyDescent="0.25">
      <c r="A63" s="31" t="s">
        <v>34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ht="34.5" customHeight="1" x14ac:dyDescent="0.25">
      <c r="A64" s="31" t="s">
        <v>35</v>
      </c>
      <c r="B64" s="31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ht="15.75" x14ac:dyDescent="0.25">
      <c r="A65" s="27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15.75" x14ac:dyDescent="0.25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ht="16.5" thickBot="1" x14ac:dyDescent="0.3">
      <c r="A67" s="59" t="s">
        <v>46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</row>
    <row r="68" spans="1:13" ht="32.25" thickBot="1" x14ac:dyDescent="0.3">
      <c r="A68" s="7" t="s">
        <v>7</v>
      </c>
      <c r="B68" s="56" t="s">
        <v>19</v>
      </c>
      <c r="C68" s="57"/>
      <c r="D68" s="57"/>
      <c r="E68" s="57"/>
      <c r="F68" s="57"/>
      <c r="G68" s="22"/>
      <c r="H68" s="64" t="s">
        <v>20</v>
      </c>
      <c r="I68" s="65"/>
      <c r="J68" s="65"/>
      <c r="K68" s="65"/>
      <c r="L68" s="65"/>
      <c r="M68" s="66"/>
    </row>
    <row r="69" spans="1:13" ht="97.5" customHeight="1" thickBot="1" x14ac:dyDescent="0.3">
      <c r="A69" s="8">
        <v>1</v>
      </c>
      <c r="B69" s="61" t="s">
        <v>21</v>
      </c>
      <c r="C69" s="62"/>
      <c r="D69" s="62"/>
      <c r="E69" s="62"/>
      <c r="F69" s="63"/>
      <c r="G69" s="25"/>
      <c r="H69" s="67"/>
      <c r="I69" s="68"/>
      <c r="J69" s="68"/>
      <c r="K69" s="68"/>
      <c r="L69" s="68"/>
      <c r="M69" s="69"/>
    </row>
    <row r="70" spans="1:13" ht="15.75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16.5" thickBot="1" x14ac:dyDescent="0.3">
      <c r="A71" s="71" t="s">
        <v>47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</row>
    <row r="72" spans="1:13" ht="32.25" thickBot="1" x14ac:dyDescent="0.3">
      <c r="A72" s="7" t="s">
        <v>7</v>
      </c>
      <c r="B72" s="56" t="s">
        <v>19</v>
      </c>
      <c r="C72" s="57"/>
      <c r="D72" s="57"/>
      <c r="E72" s="57"/>
      <c r="F72" s="57"/>
      <c r="G72" s="22"/>
      <c r="H72" s="64" t="s">
        <v>20</v>
      </c>
      <c r="I72" s="65"/>
      <c r="J72" s="65"/>
      <c r="K72" s="65"/>
      <c r="L72" s="65"/>
      <c r="M72" s="66"/>
    </row>
    <row r="73" spans="1:13" ht="98.25" customHeight="1" thickBot="1" x14ac:dyDescent="0.3">
      <c r="A73" s="8">
        <v>1</v>
      </c>
      <c r="B73" s="61" t="s">
        <v>22</v>
      </c>
      <c r="C73" s="62"/>
      <c r="D73" s="62"/>
      <c r="E73" s="62"/>
      <c r="F73" s="63"/>
      <c r="G73" s="23"/>
      <c r="H73" s="64"/>
      <c r="I73" s="65"/>
      <c r="J73" s="65"/>
      <c r="K73" s="65"/>
      <c r="L73" s="65"/>
      <c r="M73" s="66"/>
    </row>
    <row r="75" spans="1:13" ht="15.75" x14ac:dyDescent="0.25">
      <c r="A75" s="58" t="s">
        <v>23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"/>
    </row>
    <row r="76" spans="1:13" ht="15.75" x14ac:dyDescent="0.25">
      <c r="A76" s="70" t="s">
        <v>24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ht="15.75" x14ac:dyDescent="0.25">
      <c r="A77" s="70" t="s">
        <v>25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15.75" x14ac:dyDescent="0.25">
      <c r="A78" s="70" t="s">
        <v>26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81" spans="1:12" x14ac:dyDescent="0.25">
      <c r="A81" s="6"/>
      <c r="B81" s="6"/>
      <c r="C81" s="6"/>
    </row>
    <row r="82" spans="1:12" ht="18.75" x14ac:dyDescent="0.25">
      <c r="A82" s="55" t="s">
        <v>27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</row>
    <row r="85" spans="1:12" x14ac:dyDescent="0.25">
      <c r="A85" s="6"/>
      <c r="B85" s="6"/>
      <c r="C85" s="6"/>
    </row>
    <row r="86" spans="1:12" ht="18.75" x14ac:dyDescent="0.25">
      <c r="A86" s="55" t="s">
        <v>28</v>
      </c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</row>
  </sheetData>
  <sheetProtection algorithmName="SHA-512" hashValue="eoj1xm7JatlhQ/SukelNjNkctpIrigpXbwDwo7IBmKYxj+pIU/T8hL2ChPttWnI/J214Z8ml72JWuk8uHvgGCg==" saltValue="luOGjyTJ1xYA+1bRLD+fYA==" spinCount="100000" sheet="1" formatCells="0" formatColumns="0" formatRows="0" insertColumns="0" insertRows="0" insertHyperlinks="0" deleteColumns="0" deleteRows="0" sort="0" autoFilter="0" pivotTables="0"/>
  <mergeCells count="65">
    <mergeCell ref="A71:M71"/>
    <mergeCell ref="H72:M72"/>
    <mergeCell ref="H73:M73"/>
    <mergeCell ref="A76:M76"/>
    <mergeCell ref="A77:M77"/>
    <mergeCell ref="A86:L86"/>
    <mergeCell ref="B68:F68"/>
    <mergeCell ref="B72:F72"/>
    <mergeCell ref="B23:K23"/>
    <mergeCell ref="B24:K24"/>
    <mergeCell ref="B25:K25"/>
    <mergeCell ref="A75:L75"/>
    <mergeCell ref="C32:M32"/>
    <mergeCell ref="C33:M33"/>
    <mergeCell ref="A67:M67"/>
    <mergeCell ref="A82:L82"/>
    <mergeCell ref="B73:F73"/>
    <mergeCell ref="B69:F69"/>
    <mergeCell ref="H68:M68"/>
    <mergeCell ref="H69:M69"/>
    <mergeCell ref="A78:M78"/>
    <mergeCell ref="A10:L10"/>
    <mergeCell ref="A5:L5"/>
    <mergeCell ref="A1:L1"/>
    <mergeCell ref="A2:L2"/>
    <mergeCell ref="A3:L3"/>
    <mergeCell ref="A6:L6"/>
    <mergeCell ref="A8:L8"/>
    <mergeCell ref="A35:B35"/>
    <mergeCell ref="C35:M35"/>
    <mergeCell ref="A12:M12"/>
    <mergeCell ref="M23:M25"/>
    <mergeCell ref="C29:M29"/>
    <mergeCell ref="C31:M31"/>
    <mergeCell ref="A14:H14"/>
    <mergeCell ref="A32:B32"/>
    <mergeCell ref="A33:B33"/>
    <mergeCell ref="A26:L27"/>
    <mergeCell ref="A29:B29"/>
    <mergeCell ref="A31:B31"/>
    <mergeCell ref="A30:B30"/>
    <mergeCell ref="C30:M30"/>
    <mergeCell ref="A34:B34"/>
    <mergeCell ref="C34:M34"/>
    <mergeCell ref="A38:M38"/>
    <mergeCell ref="A40:H40"/>
    <mergeCell ref="B52:K52"/>
    <mergeCell ref="M52:M54"/>
    <mergeCell ref="B53:K53"/>
    <mergeCell ref="B54:K54"/>
    <mergeCell ref="A55:L56"/>
    <mergeCell ref="A58:B58"/>
    <mergeCell ref="C58:M58"/>
    <mergeCell ref="A59:B59"/>
    <mergeCell ref="C59:M59"/>
    <mergeCell ref="A63:B63"/>
    <mergeCell ref="C63:M63"/>
    <mergeCell ref="A64:B64"/>
    <mergeCell ref="C64:M64"/>
    <mergeCell ref="A60:B60"/>
    <mergeCell ref="C60:M60"/>
    <mergeCell ref="A61:B61"/>
    <mergeCell ref="C61:M61"/>
    <mergeCell ref="A62:B62"/>
    <mergeCell ref="C62:M62"/>
  </mergeCells>
  <pageMargins left="0.31496062992125984" right="0.11811023622047245" top="0.31496062992125984" bottom="0.2755905511811023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Медведев Вячеслав Иванович</cp:lastModifiedBy>
  <cp:lastPrinted>2020-07-09T12:55:11Z</cp:lastPrinted>
  <dcterms:created xsi:type="dcterms:W3CDTF">2018-08-22T08:17:31Z</dcterms:created>
  <dcterms:modified xsi:type="dcterms:W3CDTF">2021-09-02T13:19:02Z</dcterms:modified>
</cp:coreProperties>
</file>