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Ц\_Общие документы\~ДОКУМЕНТЫ\РЕМОНТ\Ремонт 2022 года\Технические задания\ТЗ Замена гибов ОП,ГПП\"/>
    </mc:Choice>
  </mc:AlternateContent>
  <xr:revisionPtr revIDLastSave="0" documentId="13_ncr:1_{EF842B0D-7B82-4C43-8E73-3684FB5A45A7}" xr6:coauthVersionLast="36" xr6:coauthVersionMax="36" xr10:uidLastSave="{00000000-0000-0000-0000-000000000000}"/>
  <bookViews>
    <workbookView xWindow="-345" yWindow="-195" windowWidth="24300" windowHeight="12045" xr2:uid="{00000000-000D-0000-FFFF-FFFF00000000}"/>
  </bookViews>
  <sheets>
    <sheet name="Смета филиала" sheetId="2" r:id="rId1"/>
  </sheets>
  <externalReferences>
    <externalReference r:id="rId2"/>
    <externalReference r:id="rId3"/>
  </externalReferences>
  <definedNames>
    <definedName name="_5" localSheetId="0">[1]акт!#REF!</definedName>
    <definedName name="_5">[2]акт!#REF!</definedName>
    <definedName name="Cell1">#REF!</definedName>
    <definedName name="Cell10_1">#REF!</definedName>
    <definedName name="Cell10_2">#REF!</definedName>
    <definedName name="Cell12">#REF!</definedName>
    <definedName name="Cell13">#REF!</definedName>
    <definedName name="Cell14">#REF!</definedName>
    <definedName name="Cell15">#REF!</definedName>
    <definedName name="Cell16">#REF!</definedName>
    <definedName name="Cell17">#REF!</definedName>
    <definedName name="Cell18">#REF!</definedName>
    <definedName name="Cell19">#REF!</definedName>
    <definedName name="Cell2">#REF!</definedName>
    <definedName name="Cell20">#REF!</definedName>
    <definedName name="Cell21">#REF!</definedName>
    <definedName name="Cell22">#REF!</definedName>
    <definedName name="Cell23">#REF!</definedName>
    <definedName name="Cell24">#REF!</definedName>
    <definedName name="Cell25">#REF!</definedName>
    <definedName name="Cell26">#REF!</definedName>
    <definedName name="Cell27">#REF!</definedName>
    <definedName name="Cell28">#REF!</definedName>
    <definedName name="Cell29">'Смета филиала'!$A$12</definedName>
    <definedName name="Cell3">#REF!</definedName>
    <definedName name="Cell4">#REF!</definedName>
    <definedName name="Cell5">#REF!</definedName>
    <definedName name="Cell6">#REF!</definedName>
    <definedName name="Cell7">#REF!</definedName>
    <definedName name="Cell8">#REF!</definedName>
    <definedName name="Cell9">#REF!</definedName>
    <definedName name="k_torg">'Смета филиала'!#REF!</definedName>
    <definedName name="k_torg2">#REF!</definedName>
    <definedName name="sum_torg">'Смета филиала'!#REF!</definedName>
    <definedName name="_xlnm.Print_Area" localSheetId="0">'Смета филиала'!$A$1:$K$121</definedName>
  </definedNames>
  <calcPr calcId="191029"/>
</workbook>
</file>

<file path=xl/calcChain.xml><?xml version="1.0" encoding="utf-8"?>
<calcChain xmlns="http://schemas.openxmlformats.org/spreadsheetml/2006/main">
  <c r="H29" i="2" l="1"/>
  <c r="H40" i="2" s="1"/>
  <c r="K115" i="2" l="1"/>
  <c r="H114" i="2"/>
  <c r="H115" i="2" s="1"/>
  <c r="H113" i="2"/>
</calcChain>
</file>

<file path=xl/sharedStrings.xml><?xml version="1.0" encoding="utf-8"?>
<sst xmlns="http://schemas.openxmlformats.org/spreadsheetml/2006/main" count="368" uniqueCount="229">
  <si>
    <t xml:space="preserve">Сметная стоимость    </t>
  </si>
  <si>
    <t>руб.</t>
  </si>
  <si>
    <t>№ п/п</t>
  </si>
  <si>
    <t>Наименование работ и затрат</t>
  </si>
  <si>
    <t>Коэф.к расценке</t>
  </si>
  <si>
    <t>Ед. изм.</t>
  </si>
  <si>
    <t>Кол-во</t>
  </si>
  <si>
    <t>Составил:</t>
  </si>
  <si>
    <t>Итого стоимость материалов</t>
  </si>
  <si>
    <t>Обоснование стоимости</t>
  </si>
  <si>
    <t>Стоимость единицы</t>
  </si>
  <si>
    <t>Стоимость всего</t>
  </si>
  <si>
    <t>Код</t>
  </si>
  <si>
    <t xml:space="preserve">Наименование материалов </t>
  </si>
  <si>
    <t>единицы</t>
  </si>
  <si>
    <t>всего</t>
  </si>
  <si>
    <t>Стоимость, руб</t>
  </si>
  <si>
    <t>Средний разряд работ</t>
  </si>
  <si>
    <t>Трудоемкость чел./часы</t>
  </si>
  <si>
    <t>(наименование работ)</t>
  </si>
  <si>
    <t>Вид ремонта</t>
  </si>
  <si>
    <t>(подпись)</t>
  </si>
  <si>
    <t>(ФИО)</t>
  </si>
  <si>
    <t>(наименование объекта)</t>
  </si>
  <si>
    <t>Инженер сметчик</t>
  </si>
  <si>
    <t>(должность)</t>
  </si>
  <si>
    <t>_______________________________</t>
  </si>
  <si>
    <t>Материалы  заказчика</t>
  </si>
  <si>
    <t>Материалы поставщика</t>
  </si>
  <si>
    <t>Наименование материалов</t>
  </si>
  <si>
    <t xml:space="preserve">Наименование </t>
  </si>
  <si>
    <t>Справочно:</t>
  </si>
  <si>
    <t xml:space="preserve">в т. ч. стоимость МТР  без ТЗР  </t>
  </si>
  <si>
    <t>5 ТМО КА - ЦЦР - ТР (СФ_Y001623)</t>
  </si>
  <si>
    <t>Основание:     ПЗ_022652</t>
  </si>
  <si>
    <t>Котел №3, Агрегат котельный №3: инв.№ - 040080, Котел ТП-92 №3</t>
  </si>
  <si>
    <t>Капитальный ремонт оборудования</t>
  </si>
  <si>
    <t>БЦ 01-0803030101</t>
  </si>
  <si>
    <t>Изготовление элементов каркасов котла и другого оборудования, массса элемента до 0,05 т.</t>
  </si>
  <si>
    <t>1 тн</t>
  </si>
  <si>
    <t>БЦ 01-0803010101</t>
  </si>
  <si>
    <t>Замена элементов каркасов котла и другого оборудования, массса элемента до 0,05 т.</t>
  </si>
  <si>
    <t>БЦ 01-0803020101</t>
  </si>
  <si>
    <t>Замена кронштейнов, рам и других мелких металлоконструкций, массса элемента до 0,02 т.
0,80 - При установке и снятии временных металлоконструкций</t>
  </si>
  <si>
    <t>БЦ 01-0504110201</t>
  </si>
  <si>
    <t>Установка указателей расположения бобышек контроля ползучести с их изготовлением</t>
  </si>
  <si>
    <t>10 шт.</t>
  </si>
  <si>
    <t>БЦ 01-2601020101</t>
  </si>
  <si>
    <t>Сборка и разборка инвентарных и металлических лесов</t>
  </si>
  <si>
    <t>БЦ 01-2601100103</t>
  </si>
  <si>
    <t>Сборка и разборка деревянных настилов с наружной стороны котла на существующих металлоконструкциях на высоте: св. 6 до 10 м</t>
  </si>
  <si>
    <t>1 м2</t>
  </si>
  <si>
    <t>БЦ 01-0504100101</t>
  </si>
  <si>
    <t>Зачистка гибов или околошовной зоны сварных соединений трубопроводов до металлического блеска (подготовка под контроль металла)</t>
  </si>
  <si>
    <t>1 дм2</t>
  </si>
  <si>
    <t>БЦ 01-0503010912</t>
  </si>
  <si>
    <t>Замена гибов трубопроводов при диаметре труб, мм свыше 426 до 550,при длине гиба,м свыше 3,0 до 6,0.Толщина стенки,мм свыше 10 до 20 (ГПП)</t>
  </si>
  <si>
    <t>БЦ 01-0503010713</t>
  </si>
  <si>
    <t>Замена гибов трубопроводов при диаметре труб, мм свыше 245 до 325,при длине гиба,м свыше 3,0 до 6,0.Толщина стенки,мм свыше 20 до 36 (ГПП)</t>
  </si>
  <si>
    <t>БЦ 01-0302030101</t>
  </si>
  <si>
    <t>Выборка металла в барабанах, коллектрах, дефектных стыках трубопроводов, литых отводах и других элементах с последующей наплавкой,зачисткой под контроль металла (ГПП)</t>
  </si>
  <si>
    <t>1 дм3</t>
  </si>
  <si>
    <t>БЦ 01-0504030201</t>
  </si>
  <si>
    <t>Предварительный и сопутствующий подогрев сварных швов: труб-в, литых отводов, коллекторов, диам.свыше 273 до 465 мм,толщина стенки,мм до 20</t>
  </si>
  <si>
    <t>1 м</t>
  </si>
  <si>
    <t>БЦ 01-0504040201</t>
  </si>
  <si>
    <t>Термическая обработка сварных швов: трубопроводов, литых отводов, коллекторов при диаметре труб, мм свыше 273, толщина стенки,мм до 20 (ГПП)</t>
  </si>
  <si>
    <t>1 шт.</t>
  </si>
  <si>
    <t>Термическая обработка сварных швов: трубопроводов, литых отводов, коллекторов при диаметре труб, мм свыше 273, толщина стенки,мм до 20
0,80 - При термообработке каждого последующего стыка</t>
  </si>
  <si>
    <t>БЦ 01-0503010613</t>
  </si>
  <si>
    <t>Замена гибов трубопроводов при диаметре труб, мм свыше 194 до 245,при длине гиба,м свыше 3,0 до 6,0.Толщина стенки,мм свыше 20 до 36 (ОП)</t>
  </si>
  <si>
    <t>Замена гибов трубопроводов при диаметре труб, мм свыше 245 до 325,при длине гиба,м свыше 3,0 до 6,0.Толщина стенки,мм свыше 20 до 36 (ОП)</t>
  </si>
  <si>
    <t>Выборка металла в барабанах, коллектрах, дефектных стыках трубопроводов, литых отводах и других элементах с последующей наплавкой,зачисткой под контроль металла (ОП)</t>
  </si>
  <si>
    <t>БЦ 01-0504030102</t>
  </si>
  <si>
    <t>Предварительный и сопутствующий подогрев сварных швов: труб-в, литых отводов, коллекторов, диам.до 273 мм,толщина стенки,мм свыше 20 до 45 (ОП)</t>
  </si>
  <si>
    <t>БЦ 01-0504040102</t>
  </si>
  <si>
    <t>Термическая обработка сварных швов: трубопроводов, литых отводов, коллекторов при диаметре труб, мм до 273, толщина стенки, мм свыше 20 до 45 (ОП)</t>
  </si>
  <si>
    <t>Термическая обработка сварных швов: трубопроводов, литых отводов, коллекторов при диаметре труб, мм до 273, толщина стенки, мм свыше 20 до 45
0,80 - При термообработке каждого последующего стыка</t>
  </si>
  <si>
    <t>БЦ 01-0504011201</t>
  </si>
  <si>
    <t>Снятие и установка неподвижной или подвижной опоры трубопровода Ф свыше 426 до 530мм</t>
  </si>
  <si>
    <t>БЦ 01-0504011001</t>
  </si>
  <si>
    <t>Снятие и установка неподвижной или подвижной опоры трубопровода Ф свыше 245 до 325 мм</t>
  </si>
  <si>
    <t>БЦ 01-0205010101</t>
  </si>
  <si>
    <t>Снятие, установка указателя теплового расширения</t>
  </si>
  <si>
    <t>БЦ 01-0504010202</t>
  </si>
  <si>
    <t>Проверка пружинных подвесок Ф труб свыше 273мм до 465мм на одной тяге с 2-мя пружинами</t>
  </si>
  <si>
    <t>БЦ 01-0802020101</t>
  </si>
  <si>
    <t>Снятие и установка лестниц и площадок, масса металлоконструкции до 0,2 т.</t>
  </si>
  <si>
    <t>Итого</t>
  </si>
  <si>
    <t>02 7000.01:00008</t>
  </si>
  <si>
    <t>Пропан-бутановая смесь в баллонах (50 литров)</t>
  </si>
  <si>
    <t>НД Производителя</t>
  </si>
  <si>
    <t>бал</t>
  </si>
  <si>
    <t>09 0001.01:00508</t>
  </si>
  <si>
    <t>Круг стальной 18/Ст3пс</t>
  </si>
  <si>
    <t>ГОСТ 535-2005; ГОСТ 2590-2006</t>
  </si>
  <si>
    <t>т</t>
  </si>
  <si>
    <t>09 0002.01:00205</t>
  </si>
  <si>
    <t>Уголок стальной 63х63х5/Ст3пс</t>
  </si>
  <si>
    <t>ГОСТ 8509-93; ГОСТ 8509-93</t>
  </si>
  <si>
    <t>09 0002.01:00208</t>
  </si>
  <si>
    <t>Уголок стальной 75х75х5/Ст3пс</t>
  </si>
  <si>
    <t>21 1000.01:00013</t>
  </si>
  <si>
    <t>Кислород газообразный технический 1с.</t>
  </si>
  <si>
    <t>ГОСТ 5583-78</t>
  </si>
  <si>
    <t>31 1900.02:02764</t>
  </si>
  <si>
    <t>Отвод 90 273х36, Ст.12Х1МФ ч. КТ-01-1770.01</t>
  </si>
  <si>
    <t>ТУ 14-3р-55-2001</t>
  </si>
  <si>
    <t>шт</t>
  </si>
  <si>
    <t>31 1900.02:02769</t>
  </si>
  <si>
    <t>Отвод 30 273х36, Ст.12Х1МФ ч. КТ-01-1770.07</t>
  </si>
  <si>
    <t>31 1900.02:02770</t>
  </si>
  <si>
    <t>Отвод 30 273х36, Ст.12Х1МФ ч. КТ-01-1770.08</t>
  </si>
  <si>
    <t>31 1900.02:02771</t>
  </si>
  <si>
    <t>Отвод 120 273х36, Ст.12Х1МФ ч. КТ-01-1770.09</t>
  </si>
  <si>
    <t>31 1900.02:02772</t>
  </si>
  <si>
    <t>Отвод 120 273х36, Ст.12Х1МФ ч. КТ-01-1770.10</t>
  </si>
  <si>
    <t>31 1900.02:02773</t>
  </si>
  <si>
    <t>Отвод 30 219х29, Ст.12Х1МФ ч. КТ-01-1770.11</t>
  </si>
  <si>
    <t>31 1900.02:02774</t>
  </si>
  <si>
    <t>Отвод 90 219х29, Ст.12Х1МФ ч. КТ-01-1770.12</t>
  </si>
  <si>
    <t>31 1900.02:02775</t>
  </si>
  <si>
    <t>Отвод 90 219х29, Ст.12Х1МФ ч. КТ-01-1770.13</t>
  </si>
  <si>
    <t>31 1900.02:02776</t>
  </si>
  <si>
    <t>Отвод 45 219х29, Ст.12Х1МФ ч. КТ-01-1770.14</t>
  </si>
  <si>
    <t>31 1900.02:02777</t>
  </si>
  <si>
    <t>Отвод 90 219х29, Ст.12Х1МФ ч. КТ-01-1770.15</t>
  </si>
  <si>
    <t>31 1900.02:02778</t>
  </si>
  <si>
    <t>Отвод 90 219х29, Ст.12Х1МФ ч. КТ-01-1770.16</t>
  </si>
  <si>
    <t>31 1900.02:02779</t>
  </si>
  <si>
    <t>Отвод 90 219х29, Ст.12Х1МФ ч. КТ-01-1770.18</t>
  </si>
  <si>
    <t>31 1900.02:02780</t>
  </si>
  <si>
    <t>Отвод 90 219х29, Ст.12Х1МФ ч. КТ-01-1770.19</t>
  </si>
  <si>
    <t>31 1900.02:02781</t>
  </si>
  <si>
    <t>Отвод 90 219х29, Ст.12Х1МФ ч. КТ-01-1770.20</t>
  </si>
  <si>
    <t>31 1900.02:02782</t>
  </si>
  <si>
    <t>Отвод 90 273х36, Ст.12Х1МФ ч. КТ-01-1770.22</t>
  </si>
  <si>
    <t>31 1900.02:02783</t>
  </si>
  <si>
    <t>Отвод 90 465х20, Ст.12Х1МФ, ч. КТ-01-1771.01</t>
  </si>
  <si>
    <t>31 1900.02:02784</t>
  </si>
  <si>
    <t>Отвод 90 219х29, Ст.12Х1МФ ч. КТ-01-1770.17</t>
  </si>
  <si>
    <t>31 1900.02:02785</t>
  </si>
  <si>
    <t>Отвод 90 465х20, Ст.12Х1МФ, ч. КТ-01-1771.02</t>
  </si>
  <si>
    <t>31 1900.02:02786</t>
  </si>
  <si>
    <t>Отвод 90 465х20, Ст.12Х1МФ, ч. КТ-01-1771.03</t>
  </si>
  <si>
    <t>ТУ 14-3Р-55-2001</t>
  </si>
  <si>
    <t>31 1900.02:02787</t>
  </si>
  <si>
    <t>Отвод 90 465х20, Ст.12Х1МФ, ч. КТ-01-1771.04</t>
  </si>
  <si>
    <t>31 1900.02:02788</t>
  </si>
  <si>
    <t>Отвод 90 465х20, Ст.12Х1МФ, ч. КТ-01-1771.05</t>
  </si>
  <si>
    <t>31 1900.02:02789</t>
  </si>
  <si>
    <t>Отвод 90 273х36, Ст.12Х1МФ, ч. КТ-01-1770.02</t>
  </si>
  <si>
    <t>31 1900.02:02790</t>
  </si>
  <si>
    <t>Отвод 15 273х36, Ст.12Х1МФ ч. КТ-01-1770.03</t>
  </si>
  <si>
    <t>31 1900.02:02791</t>
  </si>
  <si>
    <t>Отвод 15 273х36, Ст.12Х1МФ ч. КТ-01-1770.04</t>
  </si>
  <si>
    <t>31 1900.02:02792</t>
  </si>
  <si>
    <t>Отвод 90 273х36, Ст.12Х1МФ ч. КТ-01-1770.05</t>
  </si>
  <si>
    <t>31 1900.02:02793</t>
  </si>
  <si>
    <t>Отвод 90 273х36, Ст.12Х1МФ ч. КТ-01-1770.06</t>
  </si>
  <si>
    <t>31 1900.02:02794</t>
  </si>
  <si>
    <t>Отвод 15 465х20, Ст.12Х1МФ, ч. КТ-01-1771.06</t>
  </si>
  <si>
    <t>31 1900.02:02795</t>
  </si>
  <si>
    <t>Отвод 90 465х20, Ст.12Х1МФ, ч. КТ-01-1771.07</t>
  </si>
  <si>
    <t>31 1900.02:02796</t>
  </si>
  <si>
    <t>Отвод 90 465х20, Ст.12Х1МФ, ч. КТ-01-1771.08</t>
  </si>
  <si>
    <t>31 1900.02:02797</t>
  </si>
  <si>
    <t>Отвод 30 465х20, Ст.12Х1МФ, ч. КТ-01-1771.09</t>
  </si>
  <si>
    <t>31 1900.02:02798</t>
  </si>
  <si>
    <t>Отвод 90 465х20, Ст.12Х1МФ, ч. КТ-01-1771.10</t>
  </si>
  <si>
    <t>31 1900.02:02799</t>
  </si>
  <si>
    <t>Отвод 90 273х11, Ст.12Х1МФ, ч. КТ-01-1771.11</t>
  </si>
  <si>
    <t>31 1900.02:02800</t>
  </si>
  <si>
    <t>Отвод 90 273х11, Ст.12Х1МФ, ч. КТ-01-1771.12</t>
  </si>
  <si>
    <t>31 1900.02:02801</t>
  </si>
  <si>
    <t>Отвод 90 273х11, Ст.12Х1МФ, ч. КТ-01-1771.13</t>
  </si>
  <si>
    <t>31 1900.02:02802</t>
  </si>
  <si>
    <t>Отвод 90 273х11, Ст.12Х1МФ, ч. КТ-01-1771.14</t>
  </si>
  <si>
    <t>31 1900.02:02803</t>
  </si>
  <si>
    <t>Отвод 90 273х11, Ст.12Х1МФ, ч. КТ-01-1771.15</t>
  </si>
  <si>
    <t>31 1900.02:02804</t>
  </si>
  <si>
    <t>Отвод 90 273х11, Ст.12Х1МФ, ч. КТ-01-1771.16</t>
  </si>
  <si>
    <t>31 1900.02:02805</t>
  </si>
  <si>
    <t>Отвод 90 273х11, Ст.12Х1МФ, ч. КТ-01-1771.17</t>
  </si>
  <si>
    <t>31 1900.02:02806</t>
  </si>
  <si>
    <t>Отвод 90 273х11, Ст.12Х1МФ, ч. КТ-01-1771.18</t>
  </si>
  <si>
    <t>42 7000.20:00086</t>
  </si>
  <si>
    <t>Указатель перемещений БК-590287</t>
  </si>
  <si>
    <t>42 7000.20:00087</t>
  </si>
  <si>
    <t>Шток со стержнем указателя температурных перемещений БК-590287</t>
  </si>
  <si>
    <t>12 7000.01:00004</t>
  </si>
  <si>
    <t>Электрод ТМУ-21У 4,0</t>
  </si>
  <si>
    <t>ГОСТ 9466-75;ГОСТ 9467-75;ТУ 34 10.10172-90</t>
  </si>
  <si>
    <t>кг</t>
  </si>
  <si>
    <t>12 7000.01:00171</t>
  </si>
  <si>
    <t>Электрод ТМЛ-3У 3,0</t>
  </si>
  <si>
    <t>ГОСТ 9466-75;ГОСТ 9467-75;ТУ 34 10.10174-90</t>
  </si>
  <si>
    <t>12 7000.01:00190</t>
  </si>
  <si>
    <t>Электрод ТМЛ-3У 4,0</t>
  </si>
  <si>
    <t>12 7000.03:00024</t>
  </si>
  <si>
    <t>Гвоздь П 5х100</t>
  </si>
  <si>
    <t>ГОСТ 4028-63</t>
  </si>
  <si>
    <t>39 8000.05:00022</t>
  </si>
  <si>
    <t>Круг шлифовальный лепестковый 125х22 Р40 КК10XW</t>
  </si>
  <si>
    <t>39 8000.05:00023</t>
  </si>
  <si>
    <t>Круг шлифовальный лепестковый 125х22 Р80</t>
  </si>
  <si>
    <t>39 8000.05:00041</t>
  </si>
  <si>
    <t>Круг шлифовальный лепестковый 125х22 Р60 КК19XW</t>
  </si>
  <si>
    <t>39 8000.08:00041</t>
  </si>
  <si>
    <t>Круг отрезной 125х2,5х22</t>
  </si>
  <si>
    <t>39 8000.08:00047</t>
  </si>
  <si>
    <t>Круг отрезной 230х3,2х22 для резки металла</t>
  </si>
  <si>
    <t>ГОСТ 21963-2002</t>
  </si>
  <si>
    <t>39 8000.09:00055</t>
  </si>
  <si>
    <t>Круг шлифовальный 125х6х22</t>
  </si>
  <si>
    <t>53 3000.01:00006</t>
  </si>
  <si>
    <t>Доска обрезная 25х150мм 6м</t>
  </si>
  <si>
    <t>ГОСТ 8486-86</t>
  </si>
  <si>
    <t>м3</t>
  </si>
  <si>
    <t>53 3000.01:00016</t>
  </si>
  <si>
    <t>Доска обрезная 150х50мм</t>
  </si>
  <si>
    <t>ВО-1</t>
  </si>
  <si>
    <t>Лом черных металлов</t>
  </si>
  <si>
    <t xml:space="preserve">Смета филиала </t>
  </si>
  <si>
    <t>Всего стоимость работ</t>
  </si>
  <si>
    <t>Всего стоимость материалов заказчика</t>
  </si>
  <si>
    <t>Всего стоимость материалов подрядчика</t>
  </si>
  <si>
    <t>Всего затрат подрядчика</t>
  </si>
  <si>
    <t xml:space="preserve"> Замена элементов паропровода ОП,ГПП энергоблока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</si>
</sst>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2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i/>
      <sz val="9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2" fillId="0" borderId="0" xfId="0" applyFont="1"/>
    <xf numFmtId="165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/>
    <xf numFmtId="0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right" vertical="top" wrapText="1"/>
    </xf>
    <xf numFmtId="0" fontId="3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Alignment="1">
      <alignment horizontal="center" vertical="top"/>
    </xf>
    <xf numFmtId="0" fontId="6" fillId="0" borderId="0" xfId="0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0" applyNumberFormat="1" applyFont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0" fontId="7" fillId="0" borderId="0" xfId="0" applyFont="1" applyFill="1" applyAlignment="1">
      <alignment horizontal="left"/>
    </xf>
    <xf numFmtId="4" fontId="7" fillId="0" borderId="2" xfId="0" applyNumberFormat="1" applyFont="1" applyBorder="1" applyAlignment="1">
      <alignment horizontal="center" vertical="top" wrapText="1"/>
    </xf>
    <xf numFmtId="166" fontId="2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" fontId="1" fillId="0" borderId="0" xfId="0" applyNumberFormat="1" applyFont="1" applyFill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9" fontId="2" fillId="0" borderId="0" xfId="0" quotePrefix="1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quotePrefix="1" applyNumberFormat="1" applyFont="1" applyBorder="1" applyAlignment="1">
      <alignment horizontal="left" vertical="top"/>
    </xf>
    <xf numFmtId="164" fontId="7" fillId="0" borderId="2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0" borderId="0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6" fillId="0" borderId="9" xfId="0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" fontId="6" fillId="0" borderId="9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4" fontId="2" fillId="0" borderId="9" xfId="0" applyNumberFormat="1" applyFont="1" applyBorder="1" applyAlignment="1">
      <alignment horizontal="right" vertical="top"/>
    </xf>
    <xf numFmtId="4" fontId="1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1" fillId="0" borderId="3" xfId="0" applyFont="1" applyBorder="1"/>
    <xf numFmtId="4" fontId="10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2" fontId="6" fillId="0" borderId="0" xfId="0" applyNumberFormat="1" applyFont="1" applyFill="1"/>
    <xf numFmtId="0" fontId="10" fillId="0" borderId="6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7" fillId="0" borderId="6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7" fillId="0" borderId="7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 applyAlignment="1">
      <alignment horizontal="right" vertical="top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2" fillId="0" borderId="16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4" fontId="2" fillId="0" borderId="16" xfId="0" applyNumberFormat="1" applyFont="1" applyBorder="1" applyAlignment="1">
      <alignment horizontal="right" vertical="top"/>
    </xf>
    <xf numFmtId="4" fontId="1" fillId="0" borderId="17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4" fontId="2" fillId="0" borderId="16" xfId="0" applyNumberFormat="1" applyFont="1" applyBorder="1" applyAlignment="1">
      <alignment horizontal="center" vertical="top" wrapText="1"/>
    </xf>
    <xf numFmtId="4" fontId="2" fillId="0" borderId="1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2;&#1086;&#1080;%20&#1076;&#1086;&#1082;&#1091;&#1084;&#1077;&#1085;&#1090;&#1099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view="pageBreakPreview" topLeftCell="A70" zoomScale="70" zoomScaleNormal="75" zoomScaleSheetLayoutView="70" workbookViewId="0">
      <selection activeCell="D102" sqref="D102"/>
    </sheetView>
  </sheetViews>
  <sheetFormatPr defaultRowHeight="15.75" x14ac:dyDescent="0.2"/>
  <cols>
    <col min="1" max="1" width="6.7109375" style="4" customWidth="1"/>
    <col min="2" max="2" width="22.7109375" style="1" customWidth="1"/>
    <col min="3" max="3" width="43" style="1" customWidth="1"/>
    <col min="4" max="4" width="22.42578125" style="3" customWidth="1"/>
    <col min="5" max="5" width="13.140625" style="1" customWidth="1"/>
    <col min="6" max="6" width="19.85546875" style="4" customWidth="1"/>
    <col min="7" max="7" width="23.7109375" style="5" customWidth="1"/>
    <col min="8" max="8" width="17.85546875" style="6" customWidth="1"/>
    <col min="9" max="9" width="15.5703125" style="7" customWidth="1"/>
    <col min="10" max="10" width="15.28515625" style="7" customWidth="1"/>
    <col min="11" max="11" width="15.42578125" style="7" customWidth="1"/>
    <col min="12" max="16384" width="9.140625" style="2"/>
  </cols>
  <sheetData>
    <row r="1" spans="1:12" x14ac:dyDescent="0.2">
      <c r="B1" s="70"/>
      <c r="C1" s="70"/>
      <c r="E1" s="70"/>
    </row>
    <row r="2" spans="1:12" ht="15.75" customHeight="1" x14ac:dyDescent="0.2">
      <c r="A2" s="2"/>
      <c r="C2" s="90" t="s">
        <v>223</v>
      </c>
      <c r="D2" s="40" t="s">
        <v>33</v>
      </c>
    </row>
    <row r="3" spans="1:12" ht="15.75" customHeight="1" x14ac:dyDescent="0.2">
      <c r="A3" s="2"/>
    </row>
    <row r="4" spans="1:12" x14ac:dyDescent="0.2">
      <c r="A4" s="1"/>
      <c r="C4" s="105" t="s">
        <v>228</v>
      </c>
      <c r="D4" s="105"/>
      <c r="E4" s="105"/>
      <c r="F4" s="105"/>
      <c r="G4" s="105"/>
      <c r="H4" s="28"/>
    </row>
    <row r="5" spans="1:12" x14ac:dyDescent="0.2">
      <c r="A5" s="1"/>
      <c r="C5" s="2"/>
      <c r="D5" s="62" t="s">
        <v>19</v>
      </c>
      <c r="E5" s="70"/>
      <c r="H5" s="12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">
      <c r="A7" s="106" t="s">
        <v>35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2" x14ac:dyDescent="0.2">
      <c r="A8" s="1"/>
      <c r="C8" s="62" t="s">
        <v>23</v>
      </c>
      <c r="H8" s="36"/>
    </row>
    <row r="9" spans="1:12" x14ac:dyDescent="0.2">
      <c r="A9" s="1"/>
      <c r="B9" s="2"/>
      <c r="C9" s="2"/>
    </row>
    <row r="10" spans="1:12" s="10" customFormat="1" x14ac:dyDescent="0.2">
      <c r="A10" s="9"/>
      <c r="B10" s="1" t="s">
        <v>20</v>
      </c>
      <c r="C10" s="1" t="s">
        <v>36</v>
      </c>
      <c r="D10" s="29"/>
      <c r="E10" s="29"/>
      <c r="F10" s="29"/>
      <c r="G10" s="12"/>
      <c r="H10" s="8"/>
      <c r="I10" s="7"/>
      <c r="J10" s="7"/>
      <c r="K10" s="7"/>
    </row>
    <row r="11" spans="1:12" s="10" customFormat="1" x14ac:dyDescent="0.2">
      <c r="A11" s="9"/>
      <c r="B11" s="11"/>
      <c r="C11" s="63"/>
      <c r="D11" s="110" t="s">
        <v>0</v>
      </c>
      <c r="E11" s="111"/>
      <c r="F11" s="111"/>
      <c r="G11" s="49"/>
      <c r="H11" s="35" t="s">
        <v>1</v>
      </c>
      <c r="I11" s="7"/>
      <c r="J11" s="7"/>
      <c r="K11" s="7"/>
    </row>
    <row r="12" spans="1:12" ht="16.5" thickBot="1" x14ac:dyDescent="0.25">
      <c r="A12" s="1" t="s">
        <v>34</v>
      </c>
      <c r="C12" s="39"/>
      <c r="D12" s="110" t="s">
        <v>32</v>
      </c>
      <c r="E12" s="111"/>
      <c r="F12" s="111"/>
      <c r="G12" s="49"/>
      <c r="H12" s="35" t="s">
        <v>1</v>
      </c>
    </row>
    <row r="13" spans="1:12" ht="16.5" thickBot="1" x14ac:dyDescent="0.25">
      <c r="A13" s="107" t="s">
        <v>2</v>
      </c>
      <c r="B13" s="107" t="s">
        <v>9</v>
      </c>
      <c r="C13" s="112" t="s">
        <v>3</v>
      </c>
      <c r="D13" s="114" t="s">
        <v>4</v>
      </c>
      <c r="E13" s="107" t="s">
        <v>5</v>
      </c>
      <c r="F13" s="107" t="s">
        <v>6</v>
      </c>
      <c r="G13" s="102" t="s">
        <v>16</v>
      </c>
      <c r="H13" s="103"/>
      <c r="I13" s="107" t="s">
        <v>17</v>
      </c>
      <c r="J13" s="102" t="s">
        <v>18</v>
      </c>
      <c r="K13" s="109"/>
    </row>
    <row r="14" spans="1:12" s="17" customFormat="1" thickBot="1" x14ac:dyDescent="0.25">
      <c r="A14" s="108"/>
      <c r="B14" s="108"/>
      <c r="C14" s="113"/>
      <c r="D14" s="115"/>
      <c r="E14" s="108"/>
      <c r="F14" s="108"/>
      <c r="G14" s="14" t="s">
        <v>14</v>
      </c>
      <c r="H14" s="15" t="s">
        <v>15</v>
      </c>
      <c r="I14" s="108"/>
      <c r="J14" s="14" t="s">
        <v>14</v>
      </c>
      <c r="K14" s="15" t="s">
        <v>15</v>
      </c>
      <c r="L14" s="16"/>
    </row>
    <row r="15" spans="1:12" s="18" customFormat="1" ht="16.5" thickBot="1" x14ac:dyDescent="0.25">
      <c r="A15" s="25">
        <v>1</v>
      </c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</row>
    <row r="16" spans="1:12" s="18" customFormat="1" ht="45" x14ac:dyDescent="0.2">
      <c r="A16" s="41">
        <v>1</v>
      </c>
      <c r="B16" s="68" t="s">
        <v>37</v>
      </c>
      <c r="C16" s="64" t="s">
        <v>38</v>
      </c>
      <c r="D16" s="45">
        <v>1</v>
      </c>
      <c r="E16" s="41" t="s">
        <v>39</v>
      </c>
      <c r="F16" s="41">
        <v>1.5</v>
      </c>
      <c r="G16" s="45">
        <v>36045</v>
      </c>
      <c r="H16" s="45">
        <v>54067.5</v>
      </c>
      <c r="I16" s="57">
        <v>3.7</v>
      </c>
      <c r="J16" s="58">
        <v>233.3</v>
      </c>
      <c r="K16" s="58">
        <v>349.95</v>
      </c>
    </row>
    <row r="17" spans="1:11" s="18" customFormat="1" ht="45" x14ac:dyDescent="0.2">
      <c r="A17" s="41">
        <v>2</v>
      </c>
      <c r="B17" s="68" t="s">
        <v>40</v>
      </c>
      <c r="C17" s="64" t="s">
        <v>41</v>
      </c>
      <c r="D17" s="45">
        <v>1</v>
      </c>
      <c r="E17" s="41" t="s">
        <v>39</v>
      </c>
      <c r="F17" s="41">
        <v>1.5</v>
      </c>
      <c r="G17" s="45">
        <v>25524</v>
      </c>
      <c r="H17" s="45">
        <v>38286</v>
      </c>
      <c r="I17" s="57">
        <v>3.8</v>
      </c>
      <c r="J17" s="58">
        <v>163.30000000000001</v>
      </c>
      <c r="K17" s="58">
        <v>244.95</v>
      </c>
    </row>
    <row r="18" spans="1:11" s="18" customFormat="1" ht="75" x14ac:dyDescent="0.2">
      <c r="A18" s="41">
        <v>3</v>
      </c>
      <c r="B18" s="68" t="s">
        <v>42</v>
      </c>
      <c r="C18" s="64" t="s">
        <v>43</v>
      </c>
      <c r="D18" s="45">
        <v>0.8</v>
      </c>
      <c r="E18" s="41" t="s">
        <v>39</v>
      </c>
      <c r="F18" s="41">
        <v>5</v>
      </c>
      <c r="G18" s="45">
        <v>31152</v>
      </c>
      <c r="H18" s="45">
        <v>124608</v>
      </c>
      <c r="I18" s="57">
        <v>3.5</v>
      </c>
      <c r="J18" s="58">
        <v>206.3</v>
      </c>
      <c r="K18" s="58">
        <v>825.2</v>
      </c>
    </row>
    <row r="19" spans="1:11" s="18" customFormat="1" ht="45" x14ac:dyDescent="0.2">
      <c r="A19" s="41">
        <v>4</v>
      </c>
      <c r="B19" s="68" t="s">
        <v>44</v>
      </c>
      <c r="C19" s="64" t="s">
        <v>45</v>
      </c>
      <c r="D19" s="45">
        <v>1</v>
      </c>
      <c r="E19" s="41" t="s">
        <v>46</v>
      </c>
      <c r="F19" s="41">
        <v>2.4</v>
      </c>
      <c r="G19" s="45">
        <v>135</v>
      </c>
      <c r="H19" s="45">
        <v>324</v>
      </c>
      <c r="I19" s="57">
        <v>3</v>
      </c>
      <c r="J19" s="58">
        <v>0.95</v>
      </c>
      <c r="K19" s="58">
        <v>2.2800000000000002</v>
      </c>
    </row>
    <row r="20" spans="1:11" s="18" customFormat="1" ht="32.25" customHeight="1" x14ac:dyDescent="0.2">
      <c r="A20" s="41">
        <v>5</v>
      </c>
      <c r="B20" s="68" t="s">
        <v>47</v>
      </c>
      <c r="C20" s="64" t="s">
        <v>48</v>
      </c>
      <c r="D20" s="45">
        <v>1</v>
      </c>
      <c r="E20" s="41" t="s">
        <v>39</v>
      </c>
      <c r="F20" s="41">
        <v>8</v>
      </c>
      <c r="G20" s="45">
        <v>5407</v>
      </c>
      <c r="H20" s="45">
        <v>43256</v>
      </c>
      <c r="I20" s="57">
        <v>4</v>
      </c>
      <c r="J20" s="58">
        <v>33.799999999999997</v>
      </c>
      <c r="K20" s="58">
        <v>270.39999999999998</v>
      </c>
    </row>
    <row r="21" spans="1:11" s="18" customFormat="1" ht="75" x14ac:dyDescent="0.2">
      <c r="A21" s="41">
        <v>6</v>
      </c>
      <c r="B21" s="68" t="s">
        <v>49</v>
      </c>
      <c r="C21" s="64" t="s">
        <v>50</v>
      </c>
      <c r="D21" s="45">
        <v>1</v>
      </c>
      <c r="E21" s="41" t="s">
        <v>51</v>
      </c>
      <c r="F21" s="41">
        <v>170</v>
      </c>
      <c r="G21" s="45">
        <v>253</v>
      </c>
      <c r="H21" s="45">
        <v>43010</v>
      </c>
      <c r="I21" s="57">
        <v>3</v>
      </c>
      <c r="J21" s="58">
        <v>1.8</v>
      </c>
      <c r="K21" s="58">
        <v>306</v>
      </c>
    </row>
    <row r="22" spans="1:11" s="18" customFormat="1" ht="60" x14ac:dyDescent="0.2">
      <c r="A22" s="41">
        <v>7</v>
      </c>
      <c r="B22" s="68" t="s">
        <v>52</v>
      </c>
      <c r="C22" s="64" t="s">
        <v>53</v>
      </c>
      <c r="D22" s="45">
        <v>1</v>
      </c>
      <c r="E22" s="41" t="s">
        <v>54</v>
      </c>
      <c r="F22" s="41">
        <v>16719</v>
      </c>
      <c r="G22" s="45">
        <v>16</v>
      </c>
      <c r="H22" s="45">
        <v>267504</v>
      </c>
      <c r="I22" s="57">
        <v>3.8</v>
      </c>
      <c r="J22" s="58">
        <v>0.1</v>
      </c>
      <c r="K22" s="58">
        <v>1671.9</v>
      </c>
    </row>
    <row r="23" spans="1:11" s="18" customFormat="1" ht="75" x14ac:dyDescent="0.2">
      <c r="A23" s="41">
        <v>8</v>
      </c>
      <c r="B23" s="68" t="s">
        <v>55</v>
      </c>
      <c r="C23" s="64" t="s">
        <v>56</v>
      </c>
      <c r="D23" s="45">
        <v>1</v>
      </c>
      <c r="E23" s="41" t="s">
        <v>39</v>
      </c>
      <c r="F23" s="41">
        <v>14.3</v>
      </c>
      <c r="G23" s="45">
        <v>13592</v>
      </c>
      <c r="H23" s="45">
        <v>194365.6</v>
      </c>
      <c r="I23" s="57">
        <v>4</v>
      </c>
      <c r="J23" s="58">
        <v>85</v>
      </c>
      <c r="K23" s="58">
        <v>1215.5</v>
      </c>
    </row>
    <row r="24" spans="1:11" s="18" customFormat="1" ht="75" x14ac:dyDescent="0.2">
      <c r="A24" s="41">
        <v>9</v>
      </c>
      <c r="B24" s="68" t="s">
        <v>57</v>
      </c>
      <c r="C24" s="64" t="s">
        <v>58</v>
      </c>
      <c r="D24" s="45">
        <v>1</v>
      </c>
      <c r="E24" s="41" t="s">
        <v>39</v>
      </c>
      <c r="F24" s="41">
        <v>3.4</v>
      </c>
      <c r="G24" s="45">
        <v>14671</v>
      </c>
      <c r="H24" s="45">
        <v>49881.4</v>
      </c>
      <c r="I24" s="57">
        <v>4</v>
      </c>
      <c r="J24" s="58">
        <v>91.8</v>
      </c>
      <c r="K24" s="58">
        <v>312.12</v>
      </c>
    </row>
    <row r="25" spans="1:11" s="18" customFormat="1" ht="90" x14ac:dyDescent="0.2">
      <c r="A25" s="41">
        <v>10</v>
      </c>
      <c r="B25" s="68" t="s">
        <v>59</v>
      </c>
      <c r="C25" s="64" t="s">
        <v>60</v>
      </c>
      <c r="D25" s="45">
        <v>1</v>
      </c>
      <c r="E25" s="41" t="s">
        <v>61</v>
      </c>
      <c r="F25" s="41">
        <v>9.1999999999999993</v>
      </c>
      <c r="G25" s="45">
        <v>19680</v>
      </c>
      <c r="H25" s="45">
        <v>181056</v>
      </c>
      <c r="I25" s="57">
        <v>3.9</v>
      </c>
      <c r="J25" s="58">
        <v>124.5</v>
      </c>
      <c r="K25" s="58">
        <v>1145.4000000000001</v>
      </c>
    </row>
    <row r="26" spans="1:11" s="18" customFormat="1" ht="75" x14ac:dyDescent="0.2">
      <c r="A26" s="41">
        <v>11</v>
      </c>
      <c r="B26" s="68" t="s">
        <v>62</v>
      </c>
      <c r="C26" s="64" t="s">
        <v>63</v>
      </c>
      <c r="D26" s="45">
        <v>1</v>
      </c>
      <c r="E26" s="41" t="s">
        <v>64</v>
      </c>
      <c r="F26" s="41">
        <v>43</v>
      </c>
      <c r="G26" s="45">
        <v>533</v>
      </c>
      <c r="H26" s="45">
        <v>22919</v>
      </c>
      <c r="I26" s="57">
        <v>4</v>
      </c>
      <c r="J26" s="58">
        <v>3.3</v>
      </c>
      <c r="K26" s="58">
        <v>141.9</v>
      </c>
    </row>
    <row r="27" spans="1:11" s="18" customFormat="1" ht="75" x14ac:dyDescent="0.2">
      <c r="A27" s="41">
        <v>12</v>
      </c>
      <c r="B27" s="68" t="s">
        <v>65</v>
      </c>
      <c r="C27" s="64" t="s">
        <v>66</v>
      </c>
      <c r="D27" s="45">
        <v>1</v>
      </c>
      <c r="E27" s="41" t="s">
        <v>67</v>
      </c>
      <c r="F27" s="41">
        <v>1</v>
      </c>
      <c r="G27" s="45">
        <v>1454</v>
      </c>
      <c r="H27" s="45">
        <v>1454</v>
      </c>
      <c r="I27" s="57">
        <v>4</v>
      </c>
      <c r="J27" s="58">
        <v>9.1</v>
      </c>
      <c r="K27" s="58">
        <v>9.1</v>
      </c>
    </row>
    <row r="28" spans="1:11" s="18" customFormat="1" ht="90" x14ac:dyDescent="0.2">
      <c r="A28" s="41">
        <v>13</v>
      </c>
      <c r="B28" s="68" t="s">
        <v>65</v>
      </c>
      <c r="C28" s="64" t="s">
        <v>68</v>
      </c>
      <c r="D28" s="45">
        <v>0.8</v>
      </c>
      <c r="E28" s="41" t="s">
        <v>67</v>
      </c>
      <c r="F28" s="41">
        <v>35</v>
      </c>
      <c r="G28" s="45">
        <v>1454</v>
      </c>
      <c r="H28" s="45">
        <v>40712</v>
      </c>
      <c r="I28" s="57">
        <v>4</v>
      </c>
      <c r="J28" s="58">
        <v>9.1</v>
      </c>
      <c r="K28" s="58">
        <v>254.8</v>
      </c>
    </row>
    <row r="29" spans="1:11" s="18" customFormat="1" ht="75" x14ac:dyDescent="0.2">
      <c r="A29" s="41">
        <v>14</v>
      </c>
      <c r="B29" s="68" t="s">
        <v>69</v>
      </c>
      <c r="C29" s="64" t="s">
        <v>70</v>
      </c>
      <c r="D29" s="45">
        <v>1</v>
      </c>
      <c r="E29" s="41" t="s">
        <v>39</v>
      </c>
      <c r="F29" s="41">
        <v>11.666</v>
      </c>
      <c r="G29" s="45">
        <v>15302</v>
      </c>
      <c r="H29" s="45">
        <f>F29*G29</f>
        <v>178513.13200000001</v>
      </c>
      <c r="I29" s="57">
        <v>4</v>
      </c>
      <c r="J29" s="58">
        <v>95.7</v>
      </c>
      <c r="K29" s="58">
        <v>1000.0650000000001</v>
      </c>
    </row>
    <row r="30" spans="1:11" s="18" customFormat="1" ht="75" x14ac:dyDescent="0.2">
      <c r="A30" s="41">
        <v>15</v>
      </c>
      <c r="B30" s="68" t="s">
        <v>57</v>
      </c>
      <c r="C30" s="64" t="s">
        <v>71</v>
      </c>
      <c r="D30" s="45">
        <v>1</v>
      </c>
      <c r="E30" s="41" t="s">
        <v>39</v>
      </c>
      <c r="F30" s="41">
        <v>12.4</v>
      </c>
      <c r="G30" s="45">
        <v>14671</v>
      </c>
      <c r="H30" s="45">
        <v>181920.4</v>
      </c>
      <c r="I30" s="57">
        <v>4</v>
      </c>
      <c r="J30" s="58">
        <v>91.8</v>
      </c>
      <c r="K30" s="58">
        <v>1138.32</v>
      </c>
    </row>
    <row r="31" spans="1:11" s="18" customFormat="1" ht="90" x14ac:dyDescent="0.2">
      <c r="A31" s="41">
        <v>16</v>
      </c>
      <c r="B31" s="68" t="s">
        <v>59</v>
      </c>
      <c r="C31" s="64" t="s">
        <v>72</v>
      </c>
      <c r="D31" s="45">
        <v>1</v>
      </c>
      <c r="E31" s="41" t="s">
        <v>61</v>
      </c>
      <c r="F31" s="41">
        <v>4.0999999999999996</v>
      </c>
      <c r="G31" s="45">
        <v>19680</v>
      </c>
      <c r="H31" s="45">
        <v>80688</v>
      </c>
      <c r="I31" s="57">
        <v>3.9</v>
      </c>
      <c r="J31" s="58">
        <v>124.5</v>
      </c>
      <c r="K31" s="58">
        <v>510.45</v>
      </c>
    </row>
    <row r="32" spans="1:11" s="18" customFormat="1" ht="75" x14ac:dyDescent="0.2">
      <c r="A32" s="41">
        <v>17</v>
      </c>
      <c r="B32" s="68" t="s">
        <v>73</v>
      </c>
      <c r="C32" s="64" t="s">
        <v>74</v>
      </c>
      <c r="D32" s="45">
        <v>1</v>
      </c>
      <c r="E32" s="41" t="s">
        <v>64</v>
      </c>
      <c r="F32" s="41">
        <v>40</v>
      </c>
      <c r="G32" s="45">
        <v>533</v>
      </c>
      <c r="H32" s="45">
        <v>21320</v>
      </c>
      <c r="I32" s="57">
        <v>4</v>
      </c>
      <c r="J32" s="58">
        <v>3.3</v>
      </c>
      <c r="K32" s="58">
        <v>132</v>
      </c>
    </row>
    <row r="33" spans="1:11" s="18" customFormat="1" ht="75" x14ac:dyDescent="0.2">
      <c r="A33" s="41">
        <v>18</v>
      </c>
      <c r="B33" s="68" t="s">
        <v>75</v>
      </c>
      <c r="C33" s="64" t="s">
        <v>76</v>
      </c>
      <c r="D33" s="45">
        <v>1</v>
      </c>
      <c r="E33" s="41" t="s">
        <v>67</v>
      </c>
      <c r="F33" s="41">
        <v>1</v>
      </c>
      <c r="G33" s="45">
        <v>1843</v>
      </c>
      <c r="H33" s="45">
        <v>1843</v>
      </c>
      <c r="I33" s="57">
        <v>4</v>
      </c>
      <c r="J33" s="58">
        <v>11.5</v>
      </c>
      <c r="K33" s="58">
        <v>11.5</v>
      </c>
    </row>
    <row r="34" spans="1:11" s="18" customFormat="1" ht="105" x14ac:dyDescent="0.2">
      <c r="A34" s="41">
        <v>19</v>
      </c>
      <c r="B34" s="68" t="s">
        <v>75</v>
      </c>
      <c r="C34" s="64" t="s">
        <v>77</v>
      </c>
      <c r="D34" s="45">
        <v>0.8</v>
      </c>
      <c r="E34" s="41" t="s">
        <v>67</v>
      </c>
      <c r="F34" s="41">
        <v>49</v>
      </c>
      <c r="G34" s="45">
        <v>1843</v>
      </c>
      <c r="H34" s="45">
        <v>72245.600000000006</v>
      </c>
      <c r="I34" s="57">
        <v>4</v>
      </c>
      <c r="J34" s="58">
        <v>11.5</v>
      </c>
      <c r="K34" s="58">
        <v>450.8</v>
      </c>
    </row>
    <row r="35" spans="1:11" s="18" customFormat="1" ht="45" x14ac:dyDescent="0.2">
      <c r="A35" s="41">
        <v>20</v>
      </c>
      <c r="B35" s="68" t="s">
        <v>78</v>
      </c>
      <c r="C35" s="64" t="s">
        <v>79</v>
      </c>
      <c r="D35" s="45">
        <v>1</v>
      </c>
      <c r="E35" s="41" t="s">
        <v>67</v>
      </c>
      <c r="F35" s="41">
        <v>11</v>
      </c>
      <c r="G35" s="45">
        <v>860</v>
      </c>
      <c r="H35" s="45">
        <v>9460</v>
      </c>
      <c r="I35" s="57">
        <v>3.2</v>
      </c>
      <c r="J35" s="58">
        <v>5.9</v>
      </c>
      <c r="K35" s="58">
        <v>64.900000000000006</v>
      </c>
    </row>
    <row r="36" spans="1:11" s="18" customFormat="1" ht="45" x14ac:dyDescent="0.2">
      <c r="A36" s="41">
        <v>21</v>
      </c>
      <c r="B36" s="68" t="s">
        <v>80</v>
      </c>
      <c r="C36" s="64" t="s">
        <v>81</v>
      </c>
      <c r="D36" s="45">
        <v>1</v>
      </c>
      <c r="E36" s="41" t="s">
        <v>67</v>
      </c>
      <c r="F36" s="41">
        <v>4</v>
      </c>
      <c r="G36" s="45">
        <v>554</v>
      </c>
      <c r="H36" s="45">
        <v>2216</v>
      </c>
      <c r="I36" s="57">
        <v>3.2</v>
      </c>
      <c r="J36" s="58">
        <v>3.8</v>
      </c>
      <c r="K36" s="58">
        <v>15.2</v>
      </c>
    </row>
    <row r="37" spans="1:11" s="18" customFormat="1" ht="30" x14ac:dyDescent="0.2">
      <c r="A37" s="41">
        <v>22</v>
      </c>
      <c r="B37" s="68" t="s">
        <v>82</v>
      </c>
      <c r="C37" s="64" t="s">
        <v>83</v>
      </c>
      <c r="D37" s="45">
        <v>1</v>
      </c>
      <c r="E37" s="41" t="s">
        <v>67</v>
      </c>
      <c r="F37" s="41">
        <v>12</v>
      </c>
      <c r="G37" s="45">
        <v>114</v>
      </c>
      <c r="H37" s="45">
        <v>1368</v>
      </c>
      <c r="I37" s="57">
        <v>3.3</v>
      </c>
      <c r="J37" s="58">
        <v>0.78</v>
      </c>
      <c r="K37" s="58">
        <v>9.36</v>
      </c>
    </row>
    <row r="38" spans="1:11" s="18" customFormat="1" ht="45" x14ac:dyDescent="0.2">
      <c r="A38" s="41">
        <v>23</v>
      </c>
      <c r="B38" s="68" t="s">
        <v>84</v>
      </c>
      <c r="C38" s="64" t="s">
        <v>85</v>
      </c>
      <c r="D38" s="45">
        <v>1</v>
      </c>
      <c r="E38" s="41" t="s">
        <v>67</v>
      </c>
      <c r="F38" s="41">
        <v>15</v>
      </c>
      <c r="G38" s="45">
        <v>256</v>
      </c>
      <c r="H38" s="45">
        <v>3840</v>
      </c>
      <c r="I38" s="57">
        <v>3</v>
      </c>
      <c r="J38" s="58">
        <v>1.8</v>
      </c>
      <c r="K38" s="58">
        <v>27</v>
      </c>
    </row>
    <row r="39" spans="1:11" s="18" customFormat="1" ht="45" x14ac:dyDescent="0.2">
      <c r="A39" s="41">
        <v>24</v>
      </c>
      <c r="B39" s="68" t="s">
        <v>86</v>
      </c>
      <c r="C39" s="64" t="s">
        <v>87</v>
      </c>
      <c r="D39" s="45">
        <v>1</v>
      </c>
      <c r="E39" s="41" t="s">
        <v>39</v>
      </c>
      <c r="F39" s="41">
        <v>2</v>
      </c>
      <c r="G39" s="45">
        <v>11755</v>
      </c>
      <c r="H39" s="45">
        <v>23510</v>
      </c>
      <c r="I39" s="57">
        <v>3.3</v>
      </c>
      <c r="J39" s="58">
        <v>79.7</v>
      </c>
      <c r="K39" s="58">
        <v>159.4</v>
      </c>
    </row>
    <row r="40" spans="1:11" s="30" customFormat="1" x14ac:dyDescent="0.2">
      <c r="A40" s="71"/>
      <c r="B40" s="72"/>
      <c r="C40" s="73" t="s">
        <v>88</v>
      </c>
      <c r="D40" s="74"/>
      <c r="E40" s="71"/>
      <c r="F40" s="71"/>
      <c r="G40" s="74"/>
      <c r="H40" s="74">
        <f>SUM(H16:H39)</f>
        <v>1638367.632</v>
      </c>
      <c r="I40" s="75"/>
      <c r="J40" s="76"/>
      <c r="K40" s="76">
        <v>10268.494999999999</v>
      </c>
    </row>
    <row r="41" spans="1:11" s="59" customFormat="1" ht="15" x14ac:dyDescent="0.2">
      <c r="A41" s="77"/>
      <c r="B41" s="78"/>
      <c r="C41" s="79"/>
      <c r="D41" s="80"/>
      <c r="E41" s="77"/>
      <c r="F41" s="77"/>
      <c r="G41" s="80"/>
      <c r="H41" s="80"/>
      <c r="I41" s="81"/>
      <c r="J41" s="82"/>
      <c r="K41" s="82"/>
    </row>
    <row r="42" spans="1:11" s="59" customFormat="1" ht="15" x14ac:dyDescent="0.2">
      <c r="A42" s="77"/>
      <c r="B42" s="78"/>
      <c r="C42" s="79"/>
      <c r="D42" s="80"/>
      <c r="E42" s="77"/>
      <c r="F42" s="77"/>
      <c r="G42" s="80"/>
      <c r="H42" s="80"/>
      <c r="I42" s="81"/>
      <c r="J42" s="82"/>
      <c r="K42" s="82"/>
    </row>
    <row r="43" spans="1:11" s="59" customFormat="1" ht="15" x14ac:dyDescent="0.2">
      <c r="A43" s="77"/>
      <c r="B43" s="78"/>
      <c r="C43" s="79"/>
      <c r="D43" s="80"/>
      <c r="E43" s="77"/>
      <c r="F43" s="77"/>
      <c r="G43" s="80"/>
      <c r="H43" s="80"/>
      <c r="I43" s="81"/>
      <c r="J43" s="82"/>
      <c r="K43" s="82"/>
    </row>
    <row r="44" spans="1:11" s="18" customFormat="1" x14ac:dyDescent="0.2">
      <c r="A44" s="77"/>
      <c r="B44" s="78"/>
      <c r="C44" s="79"/>
      <c r="D44" s="80"/>
      <c r="E44" s="77"/>
      <c r="F44" s="77"/>
      <c r="G44" s="80"/>
      <c r="H44" s="80"/>
      <c r="I44" s="81"/>
      <c r="J44" s="82"/>
      <c r="K44" s="82"/>
    </row>
    <row r="45" spans="1:11" s="17" customFormat="1" ht="15.75" customHeight="1" thickBot="1" x14ac:dyDescent="0.25">
      <c r="A45" s="13"/>
      <c r="B45" s="53"/>
      <c r="C45" s="61" t="s">
        <v>27</v>
      </c>
      <c r="D45" s="19"/>
      <c r="E45" s="46"/>
      <c r="F45" s="13"/>
      <c r="G45" s="48"/>
      <c r="H45" s="48"/>
      <c r="I45" s="7"/>
      <c r="J45" s="7"/>
      <c r="K45" s="7"/>
    </row>
    <row r="46" spans="1:11" s="17" customFormat="1" ht="30.75" thickBot="1" x14ac:dyDescent="0.25">
      <c r="A46" s="26" t="s">
        <v>2</v>
      </c>
      <c r="B46" s="54" t="s">
        <v>12</v>
      </c>
      <c r="C46" s="65" t="s">
        <v>13</v>
      </c>
      <c r="D46" s="27"/>
      <c r="E46" s="26" t="s">
        <v>5</v>
      </c>
      <c r="F46" s="26" t="s">
        <v>6</v>
      </c>
      <c r="G46" s="14" t="s">
        <v>10</v>
      </c>
      <c r="H46" s="15" t="s">
        <v>11</v>
      </c>
      <c r="I46" s="21"/>
      <c r="J46" s="7"/>
      <c r="K46" s="7"/>
    </row>
    <row r="47" spans="1:11" s="17" customFormat="1" ht="30" x14ac:dyDescent="0.2">
      <c r="A47" s="42">
        <v>1</v>
      </c>
      <c r="B47" s="69" t="s">
        <v>89</v>
      </c>
      <c r="C47" s="64" t="s">
        <v>90</v>
      </c>
      <c r="D47" s="43" t="s">
        <v>91</v>
      </c>
      <c r="E47" s="42" t="s">
        <v>92</v>
      </c>
      <c r="F47" s="42">
        <v>25</v>
      </c>
      <c r="G47" s="50"/>
      <c r="H47" s="50"/>
      <c r="I47" s="7"/>
      <c r="J47" s="7"/>
      <c r="K47" s="7"/>
    </row>
    <row r="48" spans="1:11" s="17" customFormat="1" ht="15" x14ac:dyDescent="0.2">
      <c r="A48" s="42">
        <v>2</v>
      </c>
      <c r="B48" s="69" t="s">
        <v>93</v>
      </c>
      <c r="C48" s="64" t="s">
        <v>94</v>
      </c>
      <c r="D48" s="43" t="s">
        <v>95</v>
      </c>
      <c r="E48" s="42" t="s">
        <v>96</v>
      </c>
      <c r="F48" s="42">
        <v>0.3</v>
      </c>
      <c r="G48" s="50"/>
      <c r="H48" s="50"/>
      <c r="I48" s="7"/>
      <c r="J48" s="7"/>
      <c r="K48" s="7"/>
    </row>
    <row r="49" spans="1:11" s="17" customFormat="1" ht="15" x14ac:dyDescent="0.2">
      <c r="A49" s="42">
        <v>3</v>
      </c>
      <c r="B49" s="69" t="s">
        <v>97</v>
      </c>
      <c r="C49" s="64" t="s">
        <v>98</v>
      </c>
      <c r="D49" s="43" t="s">
        <v>99</v>
      </c>
      <c r="E49" s="42" t="s">
        <v>96</v>
      </c>
      <c r="F49" s="42">
        <v>0.6</v>
      </c>
      <c r="G49" s="50"/>
      <c r="H49" s="50"/>
      <c r="I49" s="7"/>
      <c r="J49" s="7"/>
      <c r="K49" s="7"/>
    </row>
    <row r="50" spans="1:11" s="17" customFormat="1" ht="15" x14ac:dyDescent="0.2">
      <c r="A50" s="42">
        <v>4</v>
      </c>
      <c r="B50" s="69" t="s">
        <v>100</v>
      </c>
      <c r="C50" s="64" t="s">
        <v>101</v>
      </c>
      <c r="D50" s="43" t="s">
        <v>99</v>
      </c>
      <c r="E50" s="42" t="s">
        <v>96</v>
      </c>
      <c r="F50" s="42">
        <v>0.6</v>
      </c>
      <c r="G50" s="50"/>
      <c r="H50" s="50"/>
      <c r="I50" s="7"/>
      <c r="J50" s="7"/>
      <c r="K50" s="7"/>
    </row>
    <row r="51" spans="1:11" s="17" customFormat="1" ht="30" x14ac:dyDescent="0.2">
      <c r="A51" s="42">
        <v>5</v>
      </c>
      <c r="B51" s="69" t="s">
        <v>102</v>
      </c>
      <c r="C51" s="64" t="s">
        <v>103</v>
      </c>
      <c r="D51" s="43" t="s">
        <v>104</v>
      </c>
      <c r="E51" s="42" t="s">
        <v>92</v>
      </c>
      <c r="F51" s="42">
        <v>480</v>
      </c>
      <c r="G51" s="50"/>
      <c r="H51" s="50"/>
      <c r="I51" s="7"/>
      <c r="J51" s="7"/>
      <c r="K51" s="7"/>
    </row>
    <row r="52" spans="1:11" s="17" customFormat="1" ht="30" x14ac:dyDescent="0.2">
      <c r="A52" s="42">
        <v>6</v>
      </c>
      <c r="B52" s="69" t="s">
        <v>105</v>
      </c>
      <c r="C52" s="64" t="s">
        <v>106</v>
      </c>
      <c r="D52" s="43" t="s">
        <v>107</v>
      </c>
      <c r="E52" s="42" t="s">
        <v>108</v>
      </c>
      <c r="F52" s="42">
        <v>1</v>
      </c>
      <c r="G52" s="50"/>
      <c r="H52" s="50"/>
      <c r="I52" s="7"/>
      <c r="J52" s="7"/>
      <c r="K52" s="7"/>
    </row>
    <row r="53" spans="1:11" s="17" customFormat="1" ht="30" x14ac:dyDescent="0.2">
      <c r="A53" s="42">
        <v>7</v>
      </c>
      <c r="B53" s="69" t="s">
        <v>109</v>
      </c>
      <c r="C53" s="64" t="s">
        <v>110</v>
      </c>
      <c r="D53" s="43" t="s">
        <v>107</v>
      </c>
      <c r="E53" s="42" t="s">
        <v>108</v>
      </c>
      <c r="F53" s="42">
        <v>1</v>
      </c>
      <c r="G53" s="50"/>
      <c r="H53" s="50"/>
      <c r="I53" s="7"/>
      <c r="J53" s="7"/>
      <c r="K53" s="7"/>
    </row>
    <row r="54" spans="1:11" s="17" customFormat="1" ht="30" x14ac:dyDescent="0.2">
      <c r="A54" s="42">
        <v>8</v>
      </c>
      <c r="B54" s="69" t="s">
        <v>111</v>
      </c>
      <c r="C54" s="64" t="s">
        <v>112</v>
      </c>
      <c r="D54" s="43" t="s">
        <v>107</v>
      </c>
      <c r="E54" s="42" t="s">
        <v>108</v>
      </c>
      <c r="F54" s="42">
        <v>1</v>
      </c>
      <c r="G54" s="50"/>
      <c r="H54" s="50"/>
      <c r="I54" s="7"/>
      <c r="J54" s="7"/>
      <c r="K54" s="7"/>
    </row>
    <row r="55" spans="1:11" s="17" customFormat="1" ht="30" x14ac:dyDescent="0.2">
      <c r="A55" s="42">
        <v>9</v>
      </c>
      <c r="B55" s="69" t="s">
        <v>113</v>
      </c>
      <c r="C55" s="64" t="s">
        <v>114</v>
      </c>
      <c r="D55" s="43" t="s">
        <v>107</v>
      </c>
      <c r="E55" s="42" t="s">
        <v>108</v>
      </c>
      <c r="F55" s="42">
        <v>1</v>
      </c>
      <c r="G55" s="50"/>
      <c r="H55" s="50"/>
      <c r="I55" s="7"/>
      <c r="J55" s="7"/>
      <c r="K55" s="7"/>
    </row>
    <row r="56" spans="1:11" s="17" customFormat="1" ht="30" x14ac:dyDescent="0.2">
      <c r="A56" s="42">
        <v>10</v>
      </c>
      <c r="B56" s="69" t="s">
        <v>115</v>
      </c>
      <c r="C56" s="64" t="s">
        <v>116</v>
      </c>
      <c r="D56" s="43" t="s">
        <v>107</v>
      </c>
      <c r="E56" s="42" t="s">
        <v>108</v>
      </c>
      <c r="F56" s="42">
        <v>1</v>
      </c>
      <c r="G56" s="50"/>
      <c r="H56" s="50"/>
      <c r="I56" s="7"/>
      <c r="J56" s="7"/>
      <c r="K56" s="7"/>
    </row>
    <row r="57" spans="1:11" s="17" customFormat="1" ht="30" x14ac:dyDescent="0.2">
      <c r="A57" s="42">
        <v>11</v>
      </c>
      <c r="B57" s="69" t="s">
        <v>117</v>
      </c>
      <c r="C57" s="64" t="s">
        <v>118</v>
      </c>
      <c r="D57" s="43" t="s">
        <v>107</v>
      </c>
      <c r="E57" s="42" t="s">
        <v>108</v>
      </c>
      <c r="F57" s="42">
        <v>1</v>
      </c>
      <c r="G57" s="50"/>
      <c r="H57" s="50"/>
      <c r="I57" s="7"/>
      <c r="J57" s="7"/>
      <c r="K57" s="7"/>
    </row>
    <row r="58" spans="1:11" s="17" customFormat="1" ht="30" x14ac:dyDescent="0.2">
      <c r="A58" s="42">
        <v>12</v>
      </c>
      <c r="B58" s="69" t="s">
        <v>119</v>
      </c>
      <c r="C58" s="64" t="s">
        <v>120</v>
      </c>
      <c r="D58" s="43" t="s">
        <v>107</v>
      </c>
      <c r="E58" s="42" t="s">
        <v>108</v>
      </c>
      <c r="F58" s="42">
        <v>1</v>
      </c>
      <c r="G58" s="50"/>
      <c r="H58" s="50"/>
      <c r="I58" s="7"/>
      <c r="J58" s="7"/>
      <c r="K58" s="7"/>
    </row>
    <row r="59" spans="1:11" s="17" customFormat="1" ht="30" x14ac:dyDescent="0.2">
      <c r="A59" s="42">
        <v>13</v>
      </c>
      <c r="B59" s="69" t="s">
        <v>121</v>
      </c>
      <c r="C59" s="64" t="s">
        <v>122</v>
      </c>
      <c r="D59" s="43" t="s">
        <v>107</v>
      </c>
      <c r="E59" s="42" t="s">
        <v>108</v>
      </c>
      <c r="F59" s="42">
        <v>1</v>
      </c>
      <c r="G59" s="50"/>
      <c r="H59" s="50"/>
      <c r="I59" s="7"/>
      <c r="J59" s="7"/>
      <c r="K59" s="7"/>
    </row>
    <row r="60" spans="1:11" s="17" customFormat="1" ht="30" x14ac:dyDescent="0.2">
      <c r="A60" s="42">
        <v>14</v>
      </c>
      <c r="B60" s="69" t="s">
        <v>123</v>
      </c>
      <c r="C60" s="64" t="s">
        <v>124</v>
      </c>
      <c r="D60" s="43" t="s">
        <v>107</v>
      </c>
      <c r="E60" s="42" t="s">
        <v>108</v>
      </c>
      <c r="F60" s="42">
        <v>1</v>
      </c>
      <c r="G60" s="50"/>
      <c r="H60" s="50"/>
      <c r="I60" s="7"/>
      <c r="J60" s="7"/>
      <c r="K60" s="7"/>
    </row>
    <row r="61" spans="1:11" s="17" customFormat="1" ht="30" x14ac:dyDescent="0.2">
      <c r="A61" s="42">
        <v>15</v>
      </c>
      <c r="B61" s="69" t="s">
        <v>125</v>
      </c>
      <c r="C61" s="64" t="s">
        <v>126</v>
      </c>
      <c r="D61" s="43" t="s">
        <v>107</v>
      </c>
      <c r="E61" s="42" t="s">
        <v>108</v>
      </c>
      <c r="F61" s="42">
        <v>1</v>
      </c>
      <c r="G61" s="50"/>
      <c r="H61" s="50"/>
      <c r="I61" s="7"/>
      <c r="J61" s="7"/>
      <c r="K61" s="7"/>
    </row>
    <row r="62" spans="1:11" s="17" customFormat="1" ht="30" x14ac:dyDescent="0.2">
      <c r="A62" s="42">
        <v>16</v>
      </c>
      <c r="B62" s="69" t="s">
        <v>127</v>
      </c>
      <c r="C62" s="64" t="s">
        <v>128</v>
      </c>
      <c r="D62" s="43" t="s">
        <v>107</v>
      </c>
      <c r="E62" s="42" t="s">
        <v>108</v>
      </c>
      <c r="F62" s="42">
        <v>1</v>
      </c>
      <c r="G62" s="50"/>
      <c r="H62" s="50"/>
      <c r="I62" s="7"/>
      <c r="J62" s="7"/>
      <c r="K62" s="7"/>
    </row>
    <row r="63" spans="1:11" s="17" customFormat="1" ht="30" x14ac:dyDescent="0.2">
      <c r="A63" s="42">
        <v>17</v>
      </c>
      <c r="B63" s="69" t="s">
        <v>129</v>
      </c>
      <c r="C63" s="64" t="s">
        <v>130</v>
      </c>
      <c r="D63" s="43" t="s">
        <v>107</v>
      </c>
      <c r="E63" s="42" t="s">
        <v>108</v>
      </c>
      <c r="F63" s="42">
        <v>1</v>
      </c>
      <c r="G63" s="50"/>
      <c r="H63" s="50"/>
      <c r="I63" s="7"/>
      <c r="J63" s="7"/>
      <c r="K63" s="7"/>
    </row>
    <row r="64" spans="1:11" s="17" customFormat="1" ht="30" x14ac:dyDescent="0.2">
      <c r="A64" s="42">
        <v>18</v>
      </c>
      <c r="B64" s="69" t="s">
        <v>131</v>
      </c>
      <c r="C64" s="64" t="s">
        <v>132</v>
      </c>
      <c r="D64" s="43" t="s">
        <v>107</v>
      </c>
      <c r="E64" s="42" t="s">
        <v>108</v>
      </c>
      <c r="F64" s="42">
        <v>1</v>
      </c>
      <c r="G64" s="50"/>
      <c r="H64" s="50"/>
      <c r="I64" s="7"/>
      <c r="J64" s="7"/>
      <c r="K64" s="7"/>
    </row>
    <row r="65" spans="1:11" s="17" customFormat="1" ht="30" x14ac:dyDescent="0.2">
      <c r="A65" s="42">
        <v>19</v>
      </c>
      <c r="B65" s="69" t="s">
        <v>133</v>
      </c>
      <c r="C65" s="64" t="s">
        <v>134</v>
      </c>
      <c r="D65" s="43" t="s">
        <v>107</v>
      </c>
      <c r="E65" s="42" t="s">
        <v>108</v>
      </c>
      <c r="F65" s="42">
        <v>1</v>
      </c>
      <c r="G65" s="50"/>
      <c r="H65" s="50"/>
      <c r="I65" s="7"/>
      <c r="J65" s="7"/>
      <c r="K65" s="7"/>
    </row>
    <row r="66" spans="1:11" s="17" customFormat="1" ht="30" x14ac:dyDescent="0.2">
      <c r="A66" s="42">
        <v>20</v>
      </c>
      <c r="B66" s="69" t="s">
        <v>135</v>
      </c>
      <c r="C66" s="64" t="s">
        <v>136</v>
      </c>
      <c r="D66" s="43" t="s">
        <v>107</v>
      </c>
      <c r="E66" s="42" t="s">
        <v>108</v>
      </c>
      <c r="F66" s="42">
        <v>2</v>
      </c>
      <c r="G66" s="50"/>
      <c r="H66" s="50"/>
      <c r="I66" s="7"/>
      <c r="J66" s="7"/>
      <c r="K66" s="7"/>
    </row>
    <row r="67" spans="1:11" s="17" customFormat="1" ht="30" x14ac:dyDescent="0.2">
      <c r="A67" s="42">
        <v>21</v>
      </c>
      <c r="B67" s="69" t="s">
        <v>137</v>
      </c>
      <c r="C67" s="64" t="s">
        <v>138</v>
      </c>
      <c r="D67" s="43" t="s">
        <v>107</v>
      </c>
      <c r="E67" s="42" t="s">
        <v>108</v>
      </c>
      <c r="F67" s="42">
        <v>1</v>
      </c>
      <c r="G67" s="50"/>
      <c r="H67" s="50"/>
      <c r="I67" s="7"/>
      <c r="J67" s="7"/>
      <c r="K67" s="7"/>
    </row>
    <row r="68" spans="1:11" s="17" customFormat="1" ht="30" x14ac:dyDescent="0.2">
      <c r="A68" s="42">
        <v>22</v>
      </c>
      <c r="B68" s="69" t="s">
        <v>139</v>
      </c>
      <c r="C68" s="64" t="s">
        <v>140</v>
      </c>
      <c r="D68" s="43" t="s">
        <v>107</v>
      </c>
      <c r="E68" s="42" t="s">
        <v>108</v>
      </c>
      <c r="F68" s="42">
        <v>1</v>
      </c>
      <c r="G68" s="50"/>
      <c r="H68" s="50"/>
      <c r="I68" s="7"/>
      <c r="J68" s="7"/>
      <c r="K68" s="7"/>
    </row>
    <row r="69" spans="1:11" s="17" customFormat="1" ht="30" x14ac:dyDescent="0.2">
      <c r="A69" s="42">
        <v>23</v>
      </c>
      <c r="B69" s="69" t="s">
        <v>141</v>
      </c>
      <c r="C69" s="64" t="s">
        <v>142</v>
      </c>
      <c r="D69" s="43" t="s">
        <v>107</v>
      </c>
      <c r="E69" s="42" t="s">
        <v>108</v>
      </c>
      <c r="F69" s="42">
        <v>1</v>
      </c>
      <c r="G69" s="50"/>
      <c r="H69" s="50"/>
      <c r="I69" s="7"/>
      <c r="J69" s="7"/>
      <c r="K69" s="7"/>
    </row>
    <row r="70" spans="1:11" s="17" customFormat="1" ht="30" x14ac:dyDescent="0.2">
      <c r="A70" s="42">
        <v>24</v>
      </c>
      <c r="B70" s="69" t="s">
        <v>143</v>
      </c>
      <c r="C70" s="64" t="s">
        <v>144</v>
      </c>
      <c r="D70" s="43" t="s">
        <v>145</v>
      </c>
      <c r="E70" s="42" t="s">
        <v>108</v>
      </c>
      <c r="F70" s="42">
        <v>1</v>
      </c>
      <c r="G70" s="50"/>
      <c r="H70" s="50"/>
      <c r="I70" s="7"/>
      <c r="J70" s="7"/>
      <c r="K70" s="7"/>
    </row>
    <row r="71" spans="1:11" s="17" customFormat="1" ht="30" x14ac:dyDescent="0.2">
      <c r="A71" s="42">
        <v>25</v>
      </c>
      <c r="B71" s="69" t="s">
        <v>146</v>
      </c>
      <c r="C71" s="64" t="s">
        <v>147</v>
      </c>
      <c r="D71" s="43" t="s">
        <v>107</v>
      </c>
      <c r="E71" s="42" t="s">
        <v>108</v>
      </c>
      <c r="F71" s="42">
        <v>1</v>
      </c>
      <c r="G71" s="50"/>
      <c r="H71" s="50"/>
      <c r="I71" s="7"/>
      <c r="J71" s="7"/>
      <c r="K71" s="7"/>
    </row>
    <row r="72" spans="1:11" s="17" customFormat="1" ht="30" x14ac:dyDescent="0.2">
      <c r="A72" s="42">
        <v>26</v>
      </c>
      <c r="B72" s="69" t="s">
        <v>148</v>
      </c>
      <c r="C72" s="64" t="s">
        <v>149</v>
      </c>
      <c r="D72" s="43" t="s">
        <v>107</v>
      </c>
      <c r="E72" s="42" t="s">
        <v>108</v>
      </c>
      <c r="F72" s="42">
        <v>1</v>
      </c>
      <c r="G72" s="50"/>
      <c r="H72" s="50"/>
      <c r="I72" s="7"/>
      <c r="J72" s="7"/>
      <c r="K72" s="7"/>
    </row>
    <row r="73" spans="1:11" s="17" customFormat="1" ht="30" x14ac:dyDescent="0.2">
      <c r="A73" s="42">
        <v>27</v>
      </c>
      <c r="B73" s="69" t="s">
        <v>150</v>
      </c>
      <c r="C73" s="64" t="s">
        <v>151</v>
      </c>
      <c r="D73" s="43" t="s">
        <v>107</v>
      </c>
      <c r="E73" s="42" t="s">
        <v>108</v>
      </c>
      <c r="F73" s="42">
        <v>1</v>
      </c>
      <c r="G73" s="50"/>
      <c r="H73" s="50"/>
      <c r="I73" s="7"/>
      <c r="J73" s="7"/>
      <c r="K73" s="7"/>
    </row>
    <row r="74" spans="1:11" s="17" customFormat="1" ht="30" x14ac:dyDescent="0.2">
      <c r="A74" s="42">
        <v>28</v>
      </c>
      <c r="B74" s="69" t="s">
        <v>152</v>
      </c>
      <c r="C74" s="64" t="s">
        <v>153</v>
      </c>
      <c r="D74" s="43" t="s">
        <v>107</v>
      </c>
      <c r="E74" s="42" t="s">
        <v>108</v>
      </c>
      <c r="F74" s="42">
        <v>1</v>
      </c>
      <c r="G74" s="50"/>
      <c r="H74" s="50"/>
      <c r="I74" s="7"/>
      <c r="J74" s="7"/>
      <c r="K74" s="7"/>
    </row>
    <row r="75" spans="1:11" s="17" customFormat="1" ht="30" x14ac:dyDescent="0.2">
      <c r="A75" s="42">
        <v>29</v>
      </c>
      <c r="B75" s="69" t="s">
        <v>154</v>
      </c>
      <c r="C75" s="64" t="s">
        <v>155</v>
      </c>
      <c r="D75" s="43" t="s">
        <v>107</v>
      </c>
      <c r="E75" s="42" t="s">
        <v>108</v>
      </c>
      <c r="F75" s="42">
        <v>1</v>
      </c>
      <c r="G75" s="50"/>
      <c r="H75" s="50"/>
      <c r="I75" s="7"/>
      <c r="J75" s="7"/>
      <c r="K75" s="7"/>
    </row>
    <row r="76" spans="1:11" s="17" customFormat="1" ht="30" x14ac:dyDescent="0.2">
      <c r="A76" s="42">
        <v>30</v>
      </c>
      <c r="B76" s="69" t="s">
        <v>156</v>
      </c>
      <c r="C76" s="64" t="s">
        <v>157</v>
      </c>
      <c r="D76" s="43" t="s">
        <v>107</v>
      </c>
      <c r="E76" s="42" t="s">
        <v>108</v>
      </c>
      <c r="F76" s="42">
        <v>1</v>
      </c>
      <c r="G76" s="50"/>
      <c r="H76" s="50"/>
      <c r="I76" s="7"/>
      <c r="J76" s="7"/>
      <c r="K76" s="7"/>
    </row>
    <row r="77" spans="1:11" s="17" customFormat="1" ht="30" x14ac:dyDescent="0.2">
      <c r="A77" s="42">
        <v>31</v>
      </c>
      <c r="B77" s="69" t="s">
        <v>158</v>
      </c>
      <c r="C77" s="64" t="s">
        <v>159</v>
      </c>
      <c r="D77" s="43" t="s">
        <v>107</v>
      </c>
      <c r="E77" s="42" t="s">
        <v>108</v>
      </c>
      <c r="F77" s="42">
        <v>1</v>
      </c>
      <c r="G77" s="50"/>
      <c r="H77" s="50"/>
      <c r="I77" s="7"/>
      <c r="J77" s="7"/>
      <c r="K77" s="7"/>
    </row>
    <row r="78" spans="1:11" s="17" customFormat="1" ht="30" x14ac:dyDescent="0.2">
      <c r="A78" s="42">
        <v>32</v>
      </c>
      <c r="B78" s="69" t="s">
        <v>160</v>
      </c>
      <c r="C78" s="64" t="s">
        <v>161</v>
      </c>
      <c r="D78" s="43" t="s">
        <v>107</v>
      </c>
      <c r="E78" s="42" t="s">
        <v>108</v>
      </c>
      <c r="F78" s="42">
        <v>1</v>
      </c>
      <c r="G78" s="50"/>
      <c r="H78" s="50"/>
      <c r="I78" s="7"/>
      <c r="J78" s="7"/>
      <c r="K78" s="7"/>
    </row>
    <row r="79" spans="1:11" s="17" customFormat="1" ht="30" x14ac:dyDescent="0.2">
      <c r="A79" s="42">
        <v>33</v>
      </c>
      <c r="B79" s="69" t="s">
        <v>162</v>
      </c>
      <c r="C79" s="64" t="s">
        <v>163</v>
      </c>
      <c r="D79" s="43" t="s">
        <v>107</v>
      </c>
      <c r="E79" s="42" t="s">
        <v>108</v>
      </c>
      <c r="F79" s="42">
        <v>1</v>
      </c>
      <c r="G79" s="50"/>
      <c r="H79" s="50"/>
      <c r="I79" s="7"/>
      <c r="J79" s="7"/>
      <c r="K79" s="7"/>
    </row>
    <row r="80" spans="1:11" s="17" customFormat="1" ht="30" x14ac:dyDescent="0.2">
      <c r="A80" s="42">
        <v>34</v>
      </c>
      <c r="B80" s="69" t="s">
        <v>164</v>
      </c>
      <c r="C80" s="64" t="s">
        <v>165</v>
      </c>
      <c r="D80" s="43" t="s">
        <v>107</v>
      </c>
      <c r="E80" s="42" t="s">
        <v>108</v>
      </c>
      <c r="F80" s="42">
        <v>1</v>
      </c>
      <c r="G80" s="50"/>
      <c r="H80" s="50"/>
      <c r="I80" s="7"/>
      <c r="J80" s="7"/>
      <c r="K80" s="7"/>
    </row>
    <row r="81" spans="1:11" s="17" customFormat="1" ht="30" x14ac:dyDescent="0.2">
      <c r="A81" s="42">
        <v>35</v>
      </c>
      <c r="B81" s="69" t="s">
        <v>166</v>
      </c>
      <c r="C81" s="64" t="s">
        <v>167</v>
      </c>
      <c r="D81" s="43" t="s">
        <v>107</v>
      </c>
      <c r="E81" s="42" t="s">
        <v>108</v>
      </c>
      <c r="F81" s="42">
        <v>1</v>
      </c>
      <c r="G81" s="50"/>
      <c r="H81" s="50"/>
      <c r="I81" s="7"/>
      <c r="J81" s="7"/>
      <c r="K81" s="7"/>
    </row>
    <row r="82" spans="1:11" s="17" customFormat="1" ht="30" x14ac:dyDescent="0.2">
      <c r="A82" s="42">
        <v>36</v>
      </c>
      <c r="B82" s="69" t="s">
        <v>168</v>
      </c>
      <c r="C82" s="64" t="s">
        <v>169</v>
      </c>
      <c r="D82" s="43" t="s">
        <v>107</v>
      </c>
      <c r="E82" s="42" t="s">
        <v>108</v>
      </c>
      <c r="F82" s="42">
        <v>1</v>
      </c>
      <c r="G82" s="50"/>
      <c r="H82" s="50"/>
      <c r="I82" s="7"/>
      <c r="J82" s="7"/>
      <c r="K82" s="7"/>
    </row>
    <row r="83" spans="1:11" s="17" customFormat="1" ht="30" x14ac:dyDescent="0.2">
      <c r="A83" s="42">
        <v>37</v>
      </c>
      <c r="B83" s="69" t="s">
        <v>170</v>
      </c>
      <c r="C83" s="64" t="s">
        <v>171</v>
      </c>
      <c r="D83" s="43" t="s">
        <v>107</v>
      </c>
      <c r="E83" s="42" t="s">
        <v>108</v>
      </c>
      <c r="F83" s="42">
        <v>1</v>
      </c>
      <c r="G83" s="50"/>
      <c r="H83" s="50"/>
      <c r="I83" s="7"/>
      <c r="J83" s="7"/>
      <c r="K83" s="7"/>
    </row>
    <row r="84" spans="1:11" s="17" customFormat="1" ht="30" x14ac:dyDescent="0.2">
      <c r="A84" s="42">
        <v>38</v>
      </c>
      <c r="B84" s="69" t="s">
        <v>172</v>
      </c>
      <c r="C84" s="64" t="s">
        <v>173</v>
      </c>
      <c r="D84" s="43" t="s">
        <v>107</v>
      </c>
      <c r="E84" s="42" t="s">
        <v>108</v>
      </c>
      <c r="F84" s="42">
        <v>1</v>
      </c>
      <c r="G84" s="50"/>
      <c r="H84" s="50"/>
      <c r="I84" s="7"/>
      <c r="J84" s="7"/>
      <c r="K84" s="7"/>
    </row>
    <row r="85" spans="1:11" s="17" customFormat="1" ht="30" x14ac:dyDescent="0.2">
      <c r="A85" s="42">
        <v>39</v>
      </c>
      <c r="B85" s="69" t="s">
        <v>174</v>
      </c>
      <c r="C85" s="64" t="s">
        <v>175</v>
      </c>
      <c r="D85" s="43" t="s">
        <v>107</v>
      </c>
      <c r="E85" s="42" t="s">
        <v>108</v>
      </c>
      <c r="F85" s="42">
        <v>1</v>
      </c>
      <c r="G85" s="50"/>
      <c r="H85" s="50"/>
      <c r="I85" s="7"/>
      <c r="J85" s="7"/>
      <c r="K85" s="7"/>
    </row>
    <row r="86" spans="1:11" s="17" customFormat="1" ht="30" x14ac:dyDescent="0.2">
      <c r="A86" s="42">
        <v>40</v>
      </c>
      <c r="B86" s="69" t="s">
        <v>176</v>
      </c>
      <c r="C86" s="64" t="s">
        <v>177</v>
      </c>
      <c r="D86" s="43" t="s">
        <v>107</v>
      </c>
      <c r="E86" s="42" t="s">
        <v>108</v>
      </c>
      <c r="F86" s="42">
        <v>1</v>
      </c>
      <c r="G86" s="50"/>
      <c r="H86" s="50"/>
      <c r="I86" s="7"/>
      <c r="J86" s="7"/>
      <c r="K86" s="7"/>
    </row>
    <row r="87" spans="1:11" s="17" customFormat="1" ht="30" x14ac:dyDescent="0.2">
      <c r="A87" s="42">
        <v>41</v>
      </c>
      <c r="B87" s="69" t="s">
        <v>178</v>
      </c>
      <c r="C87" s="64" t="s">
        <v>179</v>
      </c>
      <c r="D87" s="43" t="s">
        <v>107</v>
      </c>
      <c r="E87" s="42" t="s">
        <v>108</v>
      </c>
      <c r="F87" s="42">
        <v>1</v>
      </c>
      <c r="G87" s="50"/>
      <c r="H87" s="50"/>
      <c r="I87" s="7"/>
      <c r="J87" s="7"/>
      <c r="K87" s="7"/>
    </row>
    <row r="88" spans="1:11" s="17" customFormat="1" ht="30" x14ac:dyDescent="0.2">
      <c r="A88" s="42">
        <v>42</v>
      </c>
      <c r="B88" s="69" t="s">
        <v>180</v>
      </c>
      <c r="C88" s="64" t="s">
        <v>181</v>
      </c>
      <c r="D88" s="43" t="s">
        <v>107</v>
      </c>
      <c r="E88" s="42" t="s">
        <v>108</v>
      </c>
      <c r="F88" s="42">
        <v>1</v>
      </c>
      <c r="G88" s="50"/>
      <c r="H88" s="50"/>
      <c r="I88" s="7"/>
      <c r="J88" s="7"/>
      <c r="K88" s="7"/>
    </row>
    <row r="89" spans="1:11" s="17" customFormat="1" ht="30" x14ac:dyDescent="0.2">
      <c r="A89" s="42">
        <v>43</v>
      </c>
      <c r="B89" s="69" t="s">
        <v>182</v>
      </c>
      <c r="C89" s="64" t="s">
        <v>183</v>
      </c>
      <c r="D89" s="43" t="s">
        <v>107</v>
      </c>
      <c r="E89" s="42" t="s">
        <v>108</v>
      </c>
      <c r="F89" s="42">
        <v>1</v>
      </c>
      <c r="G89" s="50"/>
      <c r="H89" s="50"/>
      <c r="I89" s="7"/>
      <c r="J89" s="7"/>
      <c r="K89" s="7"/>
    </row>
    <row r="90" spans="1:11" s="17" customFormat="1" ht="30" x14ac:dyDescent="0.2">
      <c r="A90" s="42">
        <v>44</v>
      </c>
      <c r="B90" s="69" t="s">
        <v>184</v>
      </c>
      <c r="C90" s="64" t="s">
        <v>185</v>
      </c>
      <c r="D90" s="43" t="s">
        <v>107</v>
      </c>
      <c r="E90" s="42" t="s">
        <v>108</v>
      </c>
      <c r="F90" s="42">
        <v>1</v>
      </c>
      <c r="G90" s="50"/>
      <c r="H90" s="50"/>
      <c r="I90" s="7"/>
      <c r="J90" s="7"/>
      <c r="K90" s="7"/>
    </row>
    <row r="91" spans="1:11" s="17" customFormat="1" ht="15" x14ac:dyDescent="0.2">
      <c r="A91" s="42">
        <v>45</v>
      </c>
      <c r="B91" s="69" t="s">
        <v>186</v>
      </c>
      <c r="C91" s="64" t="s">
        <v>187</v>
      </c>
      <c r="D91" s="43" t="s">
        <v>91</v>
      </c>
      <c r="E91" s="42" t="s">
        <v>108</v>
      </c>
      <c r="F91" s="42">
        <v>6</v>
      </c>
      <c r="G91" s="50"/>
      <c r="H91" s="50"/>
      <c r="I91" s="7"/>
      <c r="J91" s="7"/>
      <c r="K91" s="7"/>
    </row>
    <row r="92" spans="1:11" s="17" customFormat="1" ht="15" x14ac:dyDescent="0.2">
      <c r="A92" s="42">
        <v>46</v>
      </c>
      <c r="B92" s="69" t="s">
        <v>190</v>
      </c>
      <c r="C92" s="64" t="s">
        <v>191</v>
      </c>
      <c r="D92" s="43" t="s">
        <v>192</v>
      </c>
      <c r="E92" s="42" t="s">
        <v>193</v>
      </c>
      <c r="F92" s="42">
        <v>50</v>
      </c>
      <c r="G92" s="50"/>
      <c r="H92" s="50"/>
      <c r="I92" s="7"/>
      <c r="J92" s="7"/>
      <c r="K92" s="7"/>
    </row>
    <row r="93" spans="1:11" s="17" customFormat="1" ht="15" x14ac:dyDescent="0.2">
      <c r="A93" s="42">
        <v>47</v>
      </c>
      <c r="B93" s="69" t="s">
        <v>194</v>
      </c>
      <c r="C93" s="64" t="s">
        <v>195</v>
      </c>
      <c r="D93" s="43" t="s">
        <v>196</v>
      </c>
      <c r="E93" s="42" t="s">
        <v>193</v>
      </c>
      <c r="F93" s="42">
        <v>125</v>
      </c>
      <c r="G93" s="50"/>
      <c r="H93" s="50"/>
      <c r="I93" s="7"/>
      <c r="J93" s="7"/>
      <c r="K93" s="7"/>
    </row>
    <row r="94" spans="1:11" s="17" customFormat="1" ht="15" x14ac:dyDescent="0.2">
      <c r="A94" s="42">
        <v>48</v>
      </c>
      <c r="B94" s="69" t="s">
        <v>197</v>
      </c>
      <c r="C94" s="64" t="s">
        <v>198</v>
      </c>
      <c r="D94" s="43" t="s">
        <v>196</v>
      </c>
      <c r="E94" s="42" t="s">
        <v>96</v>
      </c>
      <c r="F94" s="42">
        <v>0.621</v>
      </c>
      <c r="G94" s="50"/>
      <c r="H94" s="50"/>
      <c r="I94" s="7"/>
      <c r="J94" s="7"/>
      <c r="K94" s="7"/>
    </row>
    <row r="95" spans="1:11" s="17" customFormat="1" ht="45" x14ac:dyDescent="0.2">
      <c r="A95" s="42">
        <v>49</v>
      </c>
      <c r="B95" s="69" t="s">
        <v>188</v>
      </c>
      <c r="C95" s="64" t="s">
        <v>189</v>
      </c>
      <c r="D95" s="43" t="s">
        <v>91</v>
      </c>
      <c r="E95" s="42" t="s">
        <v>108</v>
      </c>
      <c r="F95" s="42">
        <v>6</v>
      </c>
      <c r="G95" s="50"/>
      <c r="H95" s="50"/>
      <c r="I95" s="7"/>
      <c r="J95" s="7"/>
      <c r="K95" s="7"/>
    </row>
    <row r="96" spans="1:11" s="17" customFormat="1" ht="18.75" customHeight="1" x14ac:dyDescent="0.2">
      <c r="A96" s="83"/>
      <c r="B96" s="84"/>
      <c r="C96" s="85" t="s">
        <v>8</v>
      </c>
      <c r="D96" s="86"/>
      <c r="E96" s="87"/>
      <c r="F96" s="83"/>
      <c r="G96" s="88"/>
      <c r="H96" s="89"/>
      <c r="I96" s="21"/>
      <c r="J96" s="7"/>
      <c r="K96" s="7"/>
    </row>
    <row r="97" spans="1:12" s="17" customFormat="1" ht="15.75" customHeight="1" thickBot="1" x14ac:dyDescent="0.25">
      <c r="A97" s="31"/>
      <c r="B97" s="56"/>
      <c r="C97" s="66" t="s">
        <v>28</v>
      </c>
      <c r="D97" s="32"/>
      <c r="E97" s="33"/>
      <c r="F97" s="33"/>
      <c r="G97" s="34"/>
      <c r="H97" s="51"/>
      <c r="I97" s="7"/>
      <c r="J97" s="7"/>
      <c r="K97" s="7"/>
    </row>
    <row r="98" spans="1:12" s="17" customFormat="1" ht="30.75" thickBot="1" x14ac:dyDescent="0.25">
      <c r="A98" s="26" t="s">
        <v>2</v>
      </c>
      <c r="B98" s="54" t="s">
        <v>12</v>
      </c>
      <c r="C98" s="65" t="s">
        <v>29</v>
      </c>
      <c r="D98" s="27"/>
      <c r="E98" s="26" t="s">
        <v>5</v>
      </c>
      <c r="F98" s="26" t="s">
        <v>6</v>
      </c>
      <c r="G98" s="14" t="s">
        <v>10</v>
      </c>
      <c r="H98" s="15" t="s">
        <v>11</v>
      </c>
      <c r="I98" s="7"/>
      <c r="J98" s="7"/>
      <c r="K98" s="7"/>
    </row>
    <row r="99" spans="1:12" s="17" customFormat="1" ht="15" x14ac:dyDescent="0.2">
      <c r="A99" s="116">
        <v>1</v>
      </c>
      <c r="B99" s="117" t="s">
        <v>199</v>
      </c>
      <c r="C99" s="118" t="s">
        <v>200</v>
      </c>
      <c r="D99" s="119" t="s">
        <v>201</v>
      </c>
      <c r="E99" s="120" t="s">
        <v>193</v>
      </c>
      <c r="F99" s="120">
        <v>11</v>
      </c>
      <c r="G99" s="121"/>
      <c r="H99" s="122"/>
      <c r="I99" s="7"/>
      <c r="J99" s="7"/>
      <c r="K99" s="7"/>
    </row>
    <row r="100" spans="1:12" s="17" customFormat="1" ht="30" x14ac:dyDescent="0.2">
      <c r="A100" s="123">
        <v>2</v>
      </c>
      <c r="B100" s="69" t="s">
        <v>202</v>
      </c>
      <c r="C100" s="64" t="s">
        <v>203</v>
      </c>
      <c r="D100" s="43" t="s">
        <v>91</v>
      </c>
      <c r="E100" s="42" t="s">
        <v>108</v>
      </c>
      <c r="F100" s="42">
        <v>50</v>
      </c>
      <c r="G100" s="50"/>
      <c r="H100" s="124"/>
      <c r="I100" s="7"/>
      <c r="J100" s="7"/>
      <c r="K100" s="7"/>
    </row>
    <row r="101" spans="1:12" s="17" customFormat="1" ht="30" x14ac:dyDescent="0.2">
      <c r="A101" s="123">
        <v>3</v>
      </c>
      <c r="B101" s="69" t="s">
        <v>204</v>
      </c>
      <c r="C101" s="64" t="s">
        <v>205</v>
      </c>
      <c r="D101" s="43" t="s">
        <v>91</v>
      </c>
      <c r="E101" s="42" t="s">
        <v>108</v>
      </c>
      <c r="F101" s="42">
        <v>50</v>
      </c>
      <c r="G101" s="50"/>
      <c r="H101" s="124"/>
      <c r="I101" s="7"/>
      <c r="J101" s="7"/>
      <c r="K101" s="7"/>
    </row>
    <row r="102" spans="1:12" s="17" customFormat="1" ht="30" x14ac:dyDescent="0.2">
      <c r="A102" s="123">
        <v>4</v>
      </c>
      <c r="B102" s="69" t="s">
        <v>206</v>
      </c>
      <c r="C102" s="64" t="s">
        <v>207</v>
      </c>
      <c r="D102" s="43" t="s">
        <v>91</v>
      </c>
      <c r="E102" s="42" t="s">
        <v>108</v>
      </c>
      <c r="F102" s="42">
        <v>50</v>
      </c>
      <c r="G102" s="50"/>
      <c r="H102" s="124"/>
      <c r="I102" s="7"/>
      <c r="J102" s="7"/>
      <c r="K102" s="7"/>
    </row>
    <row r="103" spans="1:12" s="17" customFormat="1" ht="15" x14ac:dyDescent="0.2">
      <c r="A103" s="123">
        <v>5</v>
      </c>
      <c r="B103" s="69" t="s">
        <v>208</v>
      </c>
      <c r="C103" s="64" t="s">
        <v>209</v>
      </c>
      <c r="D103" s="43" t="s">
        <v>91</v>
      </c>
      <c r="E103" s="42" t="s">
        <v>108</v>
      </c>
      <c r="F103" s="42">
        <v>100</v>
      </c>
      <c r="G103" s="50"/>
      <c r="H103" s="124"/>
      <c r="I103" s="7"/>
      <c r="J103" s="7"/>
      <c r="K103" s="7"/>
    </row>
    <row r="104" spans="1:12" s="17" customFormat="1" ht="30" x14ac:dyDescent="0.2">
      <c r="A104" s="123">
        <v>6</v>
      </c>
      <c r="B104" s="69" t="s">
        <v>210</v>
      </c>
      <c r="C104" s="64" t="s">
        <v>211</v>
      </c>
      <c r="D104" s="43" t="s">
        <v>212</v>
      </c>
      <c r="E104" s="42" t="s">
        <v>108</v>
      </c>
      <c r="F104" s="42">
        <v>50</v>
      </c>
      <c r="G104" s="50"/>
      <c r="H104" s="124"/>
      <c r="I104" s="7"/>
      <c r="J104" s="7"/>
      <c r="K104" s="7"/>
    </row>
    <row r="105" spans="1:12" s="17" customFormat="1" ht="15" x14ac:dyDescent="0.2">
      <c r="A105" s="123">
        <v>7</v>
      </c>
      <c r="B105" s="69" t="s">
        <v>213</v>
      </c>
      <c r="C105" s="64" t="s">
        <v>214</v>
      </c>
      <c r="D105" s="43" t="s">
        <v>91</v>
      </c>
      <c r="E105" s="42" t="s">
        <v>108</v>
      </c>
      <c r="F105" s="42">
        <v>630</v>
      </c>
      <c r="G105" s="50"/>
      <c r="H105" s="124"/>
      <c r="I105" s="7"/>
      <c r="J105" s="7"/>
      <c r="K105" s="7"/>
    </row>
    <row r="106" spans="1:12" s="17" customFormat="1" ht="15" x14ac:dyDescent="0.2">
      <c r="A106" s="123">
        <v>8</v>
      </c>
      <c r="B106" s="69" t="s">
        <v>215</v>
      </c>
      <c r="C106" s="64" t="s">
        <v>216</v>
      </c>
      <c r="D106" s="43" t="s">
        <v>217</v>
      </c>
      <c r="E106" s="42" t="s">
        <v>218</v>
      </c>
      <c r="F106" s="42">
        <v>4.5</v>
      </c>
      <c r="G106" s="50"/>
      <c r="H106" s="124"/>
      <c r="I106" s="7"/>
      <c r="J106" s="7"/>
      <c r="K106" s="7"/>
    </row>
    <row r="107" spans="1:12" s="17" customFormat="1" thickBot="1" x14ac:dyDescent="0.25">
      <c r="A107" s="133">
        <v>9</v>
      </c>
      <c r="B107" s="134" t="s">
        <v>219</v>
      </c>
      <c r="C107" s="135" t="s">
        <v>220</v>
      </c>
      <c r="D107" s="128" t="s">
        <v>91</v>
      </c>
      <c r="E107" s="136" t="s">
        <v>218</v>
      </c>
      <c r="F107" s="136">
        <v>6</v>
      </c>
      <c r="G107" s="137"/>
      <c r="H107" s="138"/>
      <c r="I107" s="7"/>
      <c r="J107" s="7"/>
      <c r="K107" s="7"/>
    </row>
    <row r="108" spans="1:12" s="17" customFormat="1" ht="16.5" thickBot="1" x14ac:dyDescent="0.25">
      <c r="A108" s="125"/>
      <c r="B108" s="126"/>
      <c r="C108" s="127" t="s">
        <v>8</v>
      </c>
      <c r="D108" s="128"/>
      <c r="E108" s="129"/>
      <c r="F108" s="130"/>
      <c r="G108" s="131"/>
      <c r="H108" s="132"/>
      <c r="I108" s="21"/>
      <c r="J108" s="7"/>
      <c r="K108" s="7"/>
    </row>
    <row r="109" spans="1:12" s="17" customFormat="1" ht="16.5" customHeight="1" thickBot="1" x14ac:dyDescent="0.25">
      <c r="A109" s="31"/>
      <c r="B109" s="60" t="s">
        <v>31</v>
      </c>
      <c r="C109" s="67"/>
      <c r="D109" s="32"/>
      <c r="E109" s="33"/>
      <c r="F109" s="33"/>
      <c r="G109" s="48"/>
      <c r="H109" s="47"/>
      <c r="I109" s="21"/>
      <c r="J109" s="7"/>
      <c r="K109" s="7"/>
    </row>
    <row r="110" spans="1:12" s="17" customFormat="1" ht="18.75" customHeight="1" thickBot="1" x14ac:dyDescent="0.25">
      <c r="A110" s="26" t="s">
        <v>2</v>
      </c>
      <c r="B110" s="54" t="s">
        <v>12</v>
      </c>
      <c r="C110" s="65" t="s">
        <v>30</v>
      </c>
      <c r="D110" s="27"/>
      <c r="E110" s="26" t="s">
        <v>5</v>
      </c>
      <c r="F110" s="26" t="s">
        <v>6</v>
      </c>
      <c r="G110" s="48"/>
      <c r="H110" s="47"/>
      <c r="I110" s="21"/>
      <c r="J110" s="7"/>
      <c r="K110" s="7"/>
    </row>
    <row r="111" spans="1:12" s="17" customFormat="1" ht="15" customHeight="1" thickBot="1" x14ac:dyDescent="0.25">
      <c r="A111" s="42">
        <v>1</v>
      </c>
      <c r="B111" s="69" t="s">
        <v>221</v>
      </c>
      <c r="C111" s="64" t="s">
        <v>222</v>
      </c>
      <c r="D111" s="43"/>
      <c r="E111" s="42" t="s">
        <v>39</v>
      </c>
      <c r="F111" s="42">
        <v>43.2</v>
      </c>
      <c r="G111" s="48"/>
      <c r="H111" s="47"/>
      <c r="I111" s="21"/>
      <c r="J111" s="7"/>
      <c r="K111" s="7"/>
    </row>
    <row r="112" spans="1:12" s="96" customFormat="1" ht="15" customHeight="1" thickBot="1" x14ac:dyDescent="0.3">
      <c r="A112" s="100" t="s">
        <v>224</v>
      </c>
      <c r="B112" s="101"/>
      <c r="C112" s="101"/>
      <c r="D112" s="91"/>
      <c r="E112" s="91"/>
      <c r="F112" s="91"/>
      <c r="G112" s="91"/>
      <c r="H112" s="92">
        <v>0</v>
      </c>
      <c r="I112" s="93"/>
      <c r="J112" s="94"/>
      <c r="K112" s="94"/>
      <c r="L112" s="95"/>
    </row>
    <row r="113" spans="1:12" s="96" customFormat="1" ht="16.5" customHeight="1" thickBot="1" x14ac:dyDescent="0.3">
      <c r="A113" s="100" t="s">
        <v>225</v>
      </c>
      <c r="B113" s="101"/>
      <c r="C113" s="101"/>
      <c r="D113" s="91"/>
      <c r="E113" s="91"/>
      <c r="F113" s="91"/>
      <c r="G113" s="91"/>
      <c r="H113" s="92">
        <f>H96</f>
        <v>0</v>
      </c>
      <c r="I113" s="93"/>
      <c r="J113" s="94"/>
      <c r="K113" s="94"/>
      <c r="L113" s="95"/>
    </row>
    <row r="114" spans="1:12" s="98" customFormat="1" ht="15" customHeight="1" thickBot="1" x14ac:dyDescent="0.3">
      <c r="A114" s="100" t="s">
        <v>226</v>
      </c>
      <c r="B114" s="101"/>
      <c r="C114" s="101"/>
      <c r="D114" s="91"/>
      <c r="E114" s="91"/>
      <c r="F114" s="91"/>
      <c r="G114" s="91"/>
      <c r="H114" s="92">
        <f>H108</f>
        <v>0</v>
      </c>
      <c r="I114" s="93"/>
      <c r="J114" s="94"/>
      <c r="K114" s="94"/>
      <c r="L114" s="97"/>
    </row>
    <row r="115" spans="1:12" s="98" customFormat="1" ht="15" customHeight="1" thickBot="1" x14ac:dyDescent="0.3">
      <c r="A115" s="100" t="s">
        <v>227</v>
      </c>
      <c r="B115" s="101"/>
      <c r="C115" s="101"/>
      <c r="D115" s="91"/>
      <c r="E115" s="91"/>
      <c r="F115" s="91"/>
      <c r="G115" s="91"/>
      <c r="H115" s="92">
        <f>H112+H114</f>
        <v>0</v>
      </c>
      <c r="I115" s="94"/>
      <c r="J115" s="94"/>
      <c r="K115" s="99">
        <f>K40</f>
        <v>10268.494999999999</v>
      </c>
      <c r="L115" s="97"/>
    </row>
    <row r="116" spans="1:12" s="17" customFormat="1" ht="16.5" customHeight="1" x14ac:dyDescent="0.2">
      <c r="A116" s="13"/>
      <c r="B116" s="55"/>
      <c r="C116" s="1"/>
      <c r="D116" s="19"/>
      <c r="E116" s="20"/>
      <c r="F116" s="13"/>
      <c r="G116" s="48"/>
      <c r="H116" s="47"/>
      <c r="I116" s="21"/>
      <c r="J116" s="7"/>
      <c r="K116" s="7"/>
    </row>
    <row r="117" spans="1:12" ht="15" customHeight="1" x14ac:dyDescent="0.2">
      <c r="G117" s="52"/>
      <c r="H117" s="47"/>
    </row>
    <row r="118" spans="1:12" ht="15" customHeight="1" x14ac:dyDescent="0.2">
      <c r="H118" s="24"/>
    </row>
    <row r="119" spans="1:12" x14ac:dyDescent="0.2">
      <c r="A119" s="1" t="s">
        <v>7</v>
      </c>
      <c r="D119" s="22"/>
      <c r="G119" s="23"/>
      <c r="H119" s="1"/>
      <c r="I119" s="1"/>
      <c r="J119" s="22"/>
      <c r="L119" s="7"/>
    </row>
    <row r="120" spans="1:12" x14ac:dyDescent="0.2">
      <c r="A120" s="44" t="s">
        <v>24</v>
      </c>
      <c r="B120" s="44"/>
      <c r="C120" s="1" t="s">
        <v>26</v>
      </c>
      <c r="D120" s="22"/>
      <c r="E120" s="20"/>
      <c r="G120" s="20"/>
      <c r="H120" s="20"/>
      <c r="I120" s="1"/>
      <c r="J120" s="22"/>
      <c r="L120" s="7"/>
    </row>
    <row r="121" spans="1:12" x14ac:dyDescent="0.2">
      <c r="A121" s="104" t="s">
        <v>25</v>
      </c>
      <c r="B121" s="104"/>
      <c r="C121" s="37" t="s">
        <v>21</v>
      </c>
      <c r="D121" s="38" t="s">
        <v>22</v>
      </c>
      <c r="E121" s="20"/>
      <c r="G121" s="20"/>
      <c r="H121" s="37"/>
      <c r="I121" s="37"/>
      <c r="J121" s="38"/>
      <c r="L121" s="7"/>
    </row>
  </sheetData>
  <mergeCells count="18">
    <mergeCell ref="C4:G4"/>
    <mergeCell ref="A7:K7"/>
    <mergeCell ref="I13:I14"/>
    <mergeCell ref="A13:A14"/>
    <mergeCell ref="B13:B14"/>
    <mergeCell ref="J13:K13"/>
    <mergeCell ref="D11:F11"/>
    <mergeCell ref="D12:F12"/>
    <mergeCell ref="E13:E14"/>
    <mergeCell ref="F13:F14"/>
    <mergeCell ref="C13:C14"/>
    <mergeCell ref="D13:D14"/>
    <mergeCell ref="A112:C112"/>
    <mergeCell ref="A113:C113"/>
    <mergeCell ref="A114:C114"/>
    <mergeCell ref="G13:H13"/>
    <mergeCell ref="A121:B121"/>
    <mergeCell ref="A115:C115"/>
  </mergeCells>
  <phoneticPr fontId="5" type="noConversion"/>
  <pageMargins left="0.78740157480314965" right="0.19685039370078741" top="0.19685039370078741" bottom="0.19685039370078741" header="0" footer="0"/>
  <pageSetup paperSize="9" scale="67" fitToWidth="3" fitToHeight="3" orientation="landscape" horizontalDpi="120" verticalDpi="144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филиала</vt:lpstr>
      <vt:lpstr>Cell29</vt:lpstr>
      <vt:lpstr>'Смета филиала'!Область_печати</vt:lpstr>
    </vt:vector>
  </TitlesOfParts>
  <Company>BGRES1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Кардапольцев Евгений Александрович</dc:creator>
  <cp:lastModifiedBy>Старцев Андрей Владленович</cp:lastModifiedBy>
  <cp:lastPrinted>2008-07-24T11:04:24Z</cp:lastPrinted>
  <dcterms:created xsi:type="dcterms:W3CDTF">2004-03-19T17:51:24Z</dcterms:created>
  <dcterms:modified xsi:type="dcterms:W3CDTF">2022-07-21T10:17:30Z</dcterms:modified>
</cp:coreProperties>
</file>