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0490" windowHeight="7095"/>
  </bookViews>
  <sheets>
    <sheet name="Лист2" sheetId="2" r:id="rId1"/>
    <sheet name="Лист3" sheetId="3" r:id="rId2"/>
  </sheets>
  <definedNames>
    <definedName name="_xlnm.Print_Area" localSheetId="0">Лист2!$A$2:$O$116</definedName>
  </definedNames>
  <calcPr calcId="145621" refMode="R1C1"/>
</workbook>
</file>

<file path=xl/calcChain.xml><?xml version="1.0" encoding="utf-8"?>
<calcChain xmlns="http://schemas.openxmlformats.org/spreadsheetml/2006/main">
  <c r="J88" i="2" l="1"/>
  <c r="H88" i="2"/>
  <c r="J87" i="2"/>
  <c r="J86" i="2"/>
  <c r="I85" i="2"/>
  <c r="J85" i="2" s="1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I30" i="2" l="1"/>
  <c r="I29" i="2"/>
  <c r="I28" i="2"/>
  <c r="I27" i="2"/>
  <c r="I26" i="2"/>
  <c r="I25" i="2"/>
  <c r="I24" i="2"/>
  <c r="I23" i="2"/>
  <c r="I22" i="2" l="1"/>
  <c r="J21" i="2" l="1"/>
  <c r="J20" i="2"/>
  <c r="J19" i="2"/>
  <c r="J18" i="2"/>
  <c r="J17" i="2"/>
  <c r="J16" i="2"/>
  <c r="J15" i="2"/>
  <c r="M88" i="2" l="1"/>
  <c r="L88" i="2"/>
</calcChain>
</file>

<file path=xl/sharedStrings.xml><?xml version="1.0" encoding="utf-8"?>
<sst xmlns="http://schemas.openxmlformats.org/spreadsheetml/2006/main" count="378" uniqueCount="141">
  <si>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</si>
  <si>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</si>
  <si>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</si>
  <si>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</si>
  <si>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</si>
  <si>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</si>
  <si>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</si>
  <si>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</si>
  <si>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</si>
  <si>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</si>
  <si>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</si>
  <si>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</si>
  <si>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</si>
  <si>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</si>
  <si>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шт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</si>
  <si>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</si>
  <si>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</si>
  <si>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Масса ед, кг</t>
  </si>
  <si>
    <t>Масса общ, кг</t>
  </si>
  <si>
    <t>оборудования</t>
  </si>
  <si>
    <t xml:space="preserve">Отдел по монтажу котла и вспомогательного </t>
  </si>
  <si>
    <t>"_____" _______________2014 г.</t>
  </si>
  <si>
    <t xml:space="preserve">Руководитель строительной площадки </t>
  </si>
  <si>
    <t>филиала "Э.ОН Инжиниринг"</t>
  </si>
  <si>
    <t>ОАО "Э.ОН Россия"</t>
  </si>
  <si>
    <t xml:space="preserve">____________В.Б. Буданов                                                                                                            </t>
  </si>
  <si>
    <t>Гайка М16-6Н.5 (S18)</t>
  </si>
  <si>
    <t>14Х17Н2</t>
  </si>
  <si>
    <t>ГОСТ 5915-70</t>
  </si>
  <si>
    <t>26.12.2014</t>
  </si>
  <si>
    <t>Трубопроводы технической воды котельного отделения BG3-30UHA-PCB-TM-15-65-005 л.1</t>
  </si>
  <si>
    <t>Гайка М12-6Н.5 (S18)</t>
  </si>
  <si>
    <t>Трубопроводы технической воды котельного отделения BG3-30UHA-PCB-TM-15-65-005 л.2</t>
  </si>
  <si>
    <t>Гайка М10-6Н.5 (S16)</t>
  </si>
  <si>
    <t>35Х</t>
  </si>
  <si>
    <t>ГОСТ 5915-70*</t>
  </si>
  <si>
    <t>Х35</t>
  </si>
  <si>
    <t>Гайка М8-6Н.5 (S13)</t>
  </si>
  <si>
    <t>Трубопроводы технической воды котельного отделения BG3-30UHA-PCB-TM-15-65-005 л.3</t>
  </si>
  <si>
    <t>Ведущий инженер-технолог
отдела по монтажу котла и ВО "Э.ОН Инжиниринг" ОАО "Э.ОН Россия"
К.Э. Вайцекаускас
Тел.8-960-770-06-79</t>
  </si>
  <si>
    <t>BG3-30UHA-QEB-TM-15-65</t>
  </si>
  <si>
    <t>Гайка М6-6Н.5</t>
  </si>
  <si>
    <t>Ведущий инженер-технолог
отдела по монтажу котла и ВО "Э.ОН Инжиниринг" ОАО "Э.ОН Россия"
А. С. Фомин
Тел.8-963-263-82-98</t>
  </si>
  <si>
    <t>М8-6Н.5 (S13)</t>
  </si>
  <si>
    <t xml:space="preserve">BG3-30UHA-###-TM-35-65-007 </t>
  </si>
  <si>
    <t>Ведущий инженер-технолог
отдела по монтажу котла и ВО "Э.ОН Инжиниринг" ОАО "Э.ОН Россия"
Новокрещенов В.А.
Тел.
+7(965)913-32-83</t>
  </si>
  <si>
    <t>Метизы для системы трубопроводов собственных нужд</t>
  </si>
  <si>
    <t>Гайка М6-6Н.5 (S10)</t>
  </si>
  <si>
    <t>М6-6Н.5 (S10)</t>
  </si>
  <si>
    <t>BG3-30UHA-###-TM-35-65-013</t>
  </si>
  <si>
    <t>BG3-30UHA-###-TM-35-65-008</t>
  </si>
  <si>
    <t>Болт М16-60 5,6</t>
  </si>
  <si>
    <t>М16-60 5,6</t>
  </si>
  <si>
    <t>Гайка М16,5</t>
  </si>
  <si>
    <t>М16,5</t>
  </si>
  <si>
    <t>Заявка-спецификация № ___220___от___30_11_2014 г.</t>
  </si>
  <si>
    <t>Шпилька М20х100 п19</t>
  </si>
  <si>
    <t>ст35</t>
  </si>
  <si>
    <t>ГОСТ 9066-75</t>
  </si>
  <si>
    <t>Ведущий инженер-технолог
отдела по монтажу турбины и
вспомогательного оборудования
"Э.ОН Инжиниринг" ОАО"Э.ОН Россия"
С.А.Белый
Тел.89620669988</t>
  </si>
  <si>
    <t>Монтаж маслопровода генератора BG3-30UMA-MAV-TM-51</t>
  </si>
  <si>
    <t>Шпилька АМ16х100 п58</t>
  </si>
  <si>
    <t>BG3-30UMA-MAV-TM-50 "Маслопровод турбины"</t>
  </si>
  <si>
    <t>Шпилька АМ16х90 п96</t>
  </si>
  <si>
    <t>Шпилька АМ24х120 п97</t>
  </si>
  <si>
    <t>Шпилька АМ16х100 п98</t>
  </si>
  <si>
    <t>Шпилька АМ16х100 п27</t>
  </si>
  <si>
    <t xml:space="preserve">BG3-30UMA-MAX-TM-50  трубопровод системы регулирования </t>
  </si>
  <si>
    <t>Гайка М20.6 п31</t>
  </si>
  <si>
    <t>ГОСТ 9064-75</t>
  </si>
  <si>
    <t>Шпилька АМ12х70 п57</t>
  </si>
  <si>
    <t>Шпилька АМ16х100А п41</t>
  </si>
  <si>
    <t>ст20</t>
  </si>
  <si>
    <t>ГОСТ 9065-75</t>
  </si>
  <si>
    <t>BG3-30UMA-MAX-TM-51 трубопровод системы регулирования  (напорная линия)</t>
  </si>
  <si>
    <t>Шпилька АМ20х120А п42</t>
  </si>
  <si>
    <t>Шпилька АМ12х70 п48</t>
  </si>
  <si>
    <t>Гайка М12 п49</t>
  </si>
  <si>
    <t>Шпилька АМ12-90 п74</t>
  </si>
  <si>
    <t>Гайка М20 п34</t>
  </si>
  <si>
    <t xml:space="preserve">BG3-30UMA-LCE-TM-50трубопровод впрыска в ППУ конденсатора </t>
  </si>
  <si>
    <t>Болт М6*40 п16</t>
  </si>
  <si>
    <t>ГОСТ 7798-70</t>
  </si>
  <si>
    <t xml:space="preserve">BG3-30UMA-MAQ-TM-51-65-001 трубопровод отсоса паров из бака системы регулирования </t>
  </si>
  <si>
    <t>Гайка М6 п18</t>
  </si>
  <si>
    <t>Гайка М16 п20</t>
  </si>
  <si>
    <t>Шайба дроссельная 50х9</t>
  </si>
  <si>
    <t>БК-591068-04</t>
  </si>
  <si>
    <t>Ведущий инженер-технолог
отдела по монтажу турбины и
вспомогательного оборудования
"Э.ОН Инжиниринг" ОАО"Э.ОН Россия"
Э.Н. Асадулин
89029207060</t>
  </si>
  <si>
    <t>трубопровод подвода охлаждающей воды к сервомоторам  
BG3-30UMA-LCX-TM-51-65-001</t>
  </si>
  <si>
    <t>Шайба дроссельная 20х5</t>
  </si>
  <si>
    <t>БК-591068-01</t>
  </si>
  <si>
    <t>Шпилька АМ12х80, п.18</t>
  </si>
  <si>
    <t>Шпилька поз.128</t>
  </si>
  <si>
    <t>АМ12х70</t>
  </si>
  <si>
    <t>Сталь 35 
ГОСТ 1050-88</t>
  </si>
  <si>
    <t>шт.</t>
  </si>
  <si>
    <t>Ведущий инженер-технолог
отдела по монтажу турбины и ВО "Э.ОН Инжиниринг" ОАО "Э.ОН Россия"
А.В.Кольтеров
Тел.+7962083373</t>
  </si>
  <si>
    <t>Крепеж для системы Трубопровод отсоса пара из уплотнений турбины BG3-30UMA-МАМ-TM-50-65</t>
  </si>
  <si>
    <t>Шпилька поз.88</t>
  </si>
  <si>
    <t>М27х220</t>
  </si>
  <si>
    <t>Крепеж для системы Трубопроводы дренажей среднего и низкого давления BG3-30UMA-МАL-TM-51-65</t>
  </si>
  <si>
    <t>Шпилька АМ20х100</t>
  </si>
  <si>
    <t>Ведущий инженер-технолог
отдела по монтажу турбины и
вспомогательного оборудования
"Э.ОН Инжиниринг" ОАО"Э.ОН Россия"
Е.В.Сомов
Тел.89069109208</t>
  </si>
  <si>
    <t>Монтаж трубопроводов ТО.</t>
  </si>
  <si>
    <t>трубопровод подвода циркуляционной воды к основным эжекторам
BG3-30UMA-PAC-TM-51</t>
  </si>
  <si>
    <t>Шпилька АМ20х110</t>
  </si>
  <si>
    <t>Гайка М36</t>
  </si>
  <si>
    <t>Гайка М30</t>
  </si>
  <si>
    <t>Шпилька АМ36х420</t>
  </si>
  <si>
    <t>Шпилька АМ27х130</t>
  </si>
  <si>
    <t>Шайба 36</t>
  </si>
  <si>
    <t>Шпилька АМ30х170</t>
  </si>
  <si>
    <t>Шайба 30</t>
  </si>
  <si>
    <t>Шпилька АМ16х100</t>
  </si>
  <si>
    <t>трубопровод питания обратных клапанов типа КОС
BG3-30UMA-LCX-TM-50</t>
  </si>
  <si>
    <t>Гайка М16.6</t>
  </si>
  <si>
    <t>Шайба 16</t>
  </si>
  <si>
    <t>трубопровод отсоса воздуха из конденсатора BG3-30UMA-MAJ-TM-50-65-001</t>
  </si>
  <si>
    <t>Шпилька АМ12х60</t>
  </si>
  <si>
    <t>Шпилька АМ30х180</t>
  </si>
  <si>
    <t>трубопровод отбора пара на ПВД 
BG3-30UMA-LBQ-TM-50</t>
  </si>
  <si>
    <t>Шпилька АМ30х350</t>
  </si>
  <si>
    <t>BG3-30UMA-LCA-TM-51-65-001
"трубопровод основного конденсата после БОУ"</t>
  </si>
  <si>
    <t>Шпилька АМ27х140</t>
  </si>
  <si>
    <t>Шпилька АМ24х120</t>
  </si>
  <si>
    <t>Шпилька АМ36х400</t>
  </si>
  <si>
    <t>Гайка 24</t>
  </si>
  <si>
    <t>Гайка М27</t>
  </si>
  <si>
    <t>Шайба24</t>
  </si>
  <si>
    <t>Шайба 27</t>
  </si>
  <si>
    <t>Шпилька Ам16х90</t>
  </si>
  <si>
    <t>BG3-30UMA-PAC-TM-50-65-001"трубопровод подвода цирк.воды к эжекторам ЭВ-1-230"</t>
  </si>
  <si>
    <t>Гайка М16</t>
  </si>
  <si>
    <t xml:space="preserve">Гайка М10.5 </t>
  </si>
  <si>
    <t>трубопроводы выпара из деаратора ДП-2800 в ПНД-2 и в атмосферу. LAA-TM-16-65-002</t>
  </si>
  <si>
    <t xml:space="preserve">Болт М24х120 4.6 </t>
  </si>
  <si>
    <t>ГОСТ7798-70</t>
  </si>
  <si>
    <t>Выхлопной трубопровод от предохранительных клапанов на линии греющего пара деаэратора.  LBS-TM-17-65-009</t>
  </si>
  <si>
    <t xml:space="preserve">Гайка М24.5   </t>
  </si>
  <si>
    <t>ГОСТ5915-70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</si>
</sst>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16"/>
      <color theme="1"/>
      <name val="Arial"/>
      <family val="2"/>
      <charset val="204"/>
    </font>
    <font>
      <sz val="1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3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4" fontId="6" fillId="0" borderId="0" xfId="0" applyNumberFormat="1" applyFont="1" applyFill="1" applyBorder="1" applyAlignment="1">
      <alignment vertical="top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5" fillId="0" borderId="0" xfId="0" applyNumberFormat="1" applyFont="1"/>
    <xf numFmtId="14" fontId="3" fillId="0" borderId="0" xfId="0" applyNumberFormat="1" applyFont="1" applyBorder="1" applyAlignment="1">
      <alignment wrapText="1"/>
    </xf>
    <xf numFmtId="14" fontId="1" fillId="0" borderId="0" xfId="0" applyNumberFormat="1" applyFont="1"/>
    <xf numFmtId="0" fontId="10" fillId="0" borderId="0" xfId="0" applyFont="1" applyAlignment="1">
      <alignment vertical="center"/>
    </xf>
    <xf numFmtId="0" fontId="6" fillId="0" borderId="8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/>
    <xf numFmtId="0" fontId="7" fillId="0" borderId="0" xfId="0" applyFont="1" applyFill="1" applyBorder="1" applyAlignment="1">
      <alignment vertical="top" wrapText="1"/>
    </xf>
    <xf numFmtId="14" fontId="7" fillId="0" borderId="0" xfId="0" applyNumberFormat="1" applyFont="1" applyFill="1" applyBorder="1" applyAlignment="1">
      <alignment vertical="top" wrapText="1"/>
    </xf>
    <xf numFmtId="0" fontId="14" fillId="0" borderId="0" xfId="0" applyFont="1" applyAlignment="1"/>
    <xf numFmtId="0" fontId="7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Border="1"/>
    <xf numFmtId="0" fontId="19" fillId="0" borderId="0" xfId="0" applyFont="1" applyBorder="1" applyAlignment="1">
      <alignment wrapText="1"/>
    </xf>
    <xf numFmtId="14" fontId="19" fillId="0" borderId="0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2" borderId="4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left" vertical="top" wrapText="1"/>
    </xf>
    <xf numFmtId="0" fontId="22" fillId="0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21" fillId="0" borderId="9" xfId="0" applyFont="1" applyFill="1" applyBorder="1" applyAlignment="1">
      <alignment vertical="top" wrapText="1"/>
    </xf>
    <xf numFmtId="0" fontId="22" fillId="0" borderId="9" xfId="0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4" fontId="21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49" fontId="1" fillId="0" borderId="0" xfId="0" applyNumberFormat="1" applyFont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7" fillId="0" borderId="0" xfId="0" applyFont="1" applyFill="1" applyBorder="1" applyAlignment="1">
      <alignment horizontal="center" vertical="top" wrapText="1"/>
    </xf>
    <xf numFmtId="14" fontId="9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2" fillId="0" borderId="0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24" fillId="0" borderId="9" xfId="2" applyFont="1" applyFill="1" applyBorder="1" applyAlignment="1" applyProtection="1">
      <alignment horizontal="left" vertical="center"/>
    </xf>
    <xf numFmtId="0" fontId="24" fillId="0" borderId="9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>
      <alignment horizontal="left" vertical="center" wrapText="1"/>
    </xf>
    <xf numFmtId="0" fontId="21" fillId="0" borderId="9" xfId="2" applyFont="1" applyBorder="1" applyAlignment="1">
      <alignment horizontal="left" vertical="center" wrapText="1"/>
    </xf>
    <xf numFmtId="0" fontId="21" fillId="0" borderId="9" xfId="2" applyFont="1" applyFill="1" applyBorder="1" applyAlignment="1">
      <alignment horizontal="left" vertical="center" wrapText="1"/>
    </xf>
    <xf numFmtId="0" fontId="25" fillId="0" borderId="9" xfId="2" applyFont="1" applyBorder="1" applyAlignment="1">
      <alignment horizontal="center" vertical="center"/>
    </xf>
    <xf numFmtId="164" fontId="24" fillId="0" borderId="9" xfId="2" applyNumberFormat="1" applyFont="1" applyFill="1" applyBorder="1" applyAlignment="1" applyProtection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25" fillId="0" borderId="12" xfId="2" applyFont="1" applyBorder="1" applyAlignment="1">
      <alignment horizontal="center" vertical="center" wrapText="1"/>
    </xf>
    <xf numFmtId="0" fontId="25" fillId="0" borderId="13" xfId="2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24" fillId="0" borderId="9" xfId="2" applyFont="1" applyFill="1" applyBorder="1" applyAlignment="1" applyProtection="1">
      <alignment horizontal="center" vertical="center"/>
    </xf>
    <xf numFmtId="0" fontId="24" fillId="0" borderId="9" xfId="2" applyFont="1" applyFill="1" applyBorder="1" applyAlignment="1" applyProtection="1">
      <alignment horizontal="center" vertical="center" wrapText="1"/>
    </xf>
    <xf numFmtId="0" fontId="12" fillId="4" borderId="9" xfId="2" applyFont="1" applyFill="1" applyBorder="1" applyAlignment="1" applyProtection="1">
      <alignment vertical="center"/>
    </xf>
    <xf numFmtId="0" fontId="12" fillId="4" borderId="9" xfId="2" applyFont="1" applyFill="1" applyBorder="1" applyAlignment="1" applyProtection="1">
      <alignment horizontal="left" vertical="center"/>
    </xf>
    <xf numFmtId="0" fontId="12" fillId="4" borderId="9" xfId="2" applyFont="1" applyFill="1" applyBorder="1" applyAlignment="1" applyProtection="1">
      <alignment horizontal="center" vertical="center"/>
    </xf>
    <xf numFmtId="0" fontId="12" fillId="0" borderId="9" xfId="2" applyFont="1" applyFill="1" applyBorder="1" applyAlignment="1" applyProtection="1">
      <alignment vertical="center"/>
    </xf>
    <xf numFmtId="0" fontId="12" fillId="0" borderId="9" xfId="2" applyFont="1" applyFill="1" applyBorder="1" applyAlignment="1" applyProtection="1">
      <alignment horizontal="left" vertical="center"/>
    </xf>
    <xf numFmtId="0" fontId="12" fillId="0" borderId="9" xfId="2" applyFont="1" applyFill="1" applyBorder="1" applyAlignment="1" applyProtection="1">
      <alignment horizontal="center" vertical="center"/>
    </xf>
    <xf numFmtId="0" fontId="12" fillId="0" borderId="9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>
      <alignment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25" fillId="0" borderId="6" xfId="2" applyFont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12" fillId="0" borderId="9" xfId="0" applyFont="1" applyFill="1" applyBorder="1" applyAlignment="1" applyProtection="1">
      <alignment vertical="center"/>
    </xf>
    <xf numFmtId="0" fontId="5" fillId="0" borderId="9" xfId="0" applyFont="1" applyBorder="1" applyAlignment="1">
      <alignment horizontal="center" wrapText="1"/>
    </xf>
    <xf numFmtId="0" fontId="12" fillId="0" borderId="9" xfId="0" applyFont="1" applyFill="1" applyBorder="1" applyAlignment="1" applyProtection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14" fontId="12" fillId="0" borderId="9" xfId="0" applyNumberFormat="1" applyFont="1" applyFill="1" applyBorder="1" applyAlignment="1">
      <alignment horizontal="center" vertical="center"/>
    </xf>
    <xf numFmtId="14" fontId="12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/>
    <xf numFmtId="0" fontId="12" fillId="4" borderId="14" xfId="3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2" fillId="4" borderId="9" xfId="4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0" fontId="26" fillId="0" borderId="9" xfId="3" applyFont="1" applyFill="1" applyBorder="1" applyAlignment="1">
      <alignment horizontal="center" vertical="center"/>
    </xf>
    <xf numFmtId="0" fontId="12" fillId="0" borderId="9" xfId="0" applyFont="1" applyFill="1" applyBorder="1" applyAlignment="1" applyProtection="1">
      <alignment vertical="center" wrapText="1"/>
    </xf>
    <xf numFmtId="0" fontId="25" fillId="0" borderId="9" xfId="3" applyFont="1" applyBorder="1" applyAlignment="1">
      <alignment horizont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25" fillId="0" borderId="9" xfId="3" applyFont="1" applyFill="1" applyBorder="1" applyAlignment="1">
      <alignment horizontal="center" vertical="center"/>
    </xf>
    <xf numFmtId="2" fontId="25" fillId="0" borderId="9" xfId="3" applyNumberFormat="1" applyFont="1" applyFill="1" applyBorder="1" applyAlignment="1">
      <alignment horizontal="center" vertical="center"/>
    </xf>
    <xf numFmtId="0" fontId="25" fillId="0" borderId="12" xfId="3" applyFont="1" applyBorder="1" applyAlignment="1">
      <alignment horizontal="center" vertical="center" wrapText="1"/>
    </xf>
    <xf numFmtId="0" fontId="25" fillId="0" borderId="13" xfId="3" applyFont="1" applyBorder="1" applyAlignment="1">
      <alignment horizontal="center" vertical="center" wrapText="1"/>
    </xf>
    <xf numFmtId="0" fontId="25" fillId="4" borderId="9" xfId="3" applyFont="1" applyFill="1" applyBorder="1"/>
    <xf numFmtId="0" fontId="25" fillId="4" borderId="9" xfId="3" applyFont="1" applyFill="1" applyBorder="1" applyAlignment="1">
      <alignment vertical="center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9" xfId="3" applyFont="1" applyFill="1" applyBorder="1" applyAlignment="1" applyProtection="1">
      <alignment horizontal="left" vertical="center" wrapText="1"/>
    </xf>
    <xf numFmtId="0" fontId="25" fillId="0" borderId="13" xfId="3" applyFont="1" applyBorder="1" applyAlignment="1">
      <alignment horizontal="center" vertical="center"/>
    </xf>
    <xf numFmtId="0" fontId="21" fillId="4" borderId="9" xfId="0" applyFont="1" applyFill="1" applyBorder="1" applyAlignment="1" applyProtection="1">
      <alignment horizontal="left" vertical="center" wrapText="1"/>
    </xf>
    <xf numFmtId="0" fontId="5" fillId="0" borderId="9" xfId="3" applyFont="1" applyFill="1" applyBorder="1" applyAlignment="1" applyProtection="1">
      <alignment horizontal="left" vertical="center"/>
    </xf>
    <xf numFmtId="0" fontId="5" fillId="0" borderId="9" xfId="3" applyFont="1" applyFill="1" applyBorder="1" applyAlignment="1" applyProtection="1">
      <alignment horizontal="center" vertical="center"/>
    </xf>
    <xf numFmtId="0" fontId="5" fillId="4" borderId="9" xfId="5" applyFont="1" applyFill="1" applyBorder="1" applyAlignment="1" applyProtection="1">
      <alignment horizontal="left" vertical="center"/>
    </xf>
  </cellXfs>
  <cellStyles count="6">
    <cellStyle name="Акцент1" xfId="1" builtinId="29"/>
    <cellStyle name="Обычный" xfId="0" builtinId="0"/>
    <cellStyle name="Обычный 10" xfId="4"/>
    <cellStyle name="Обычный 2" xfId="2"/>
    <cellStyle name="Обычный 2 2" xfId="3"/>
    <cellStyle name="Обычн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4"/>
  <sheetViews>
    <sheetView tabSelected="1" showWhiteSpace="0" view="pageBreakPreview" zoomScale="60" zoomScaleNormal="55" zoomScalePageLayoutView="60" workbookViewId="0">
      <selection activeCell="I15" sqref="I15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16.5703125" style="1" customWidth="1"/>
    <col min="4" max="4" width="11.28515625" style="1" customWidth="1"/>
    <col min="5" max="5" width="14" style="1" customWidth="1"/>
    <col min="6" max="6" width="26.7109375" style="1" customWidth="1"/>
    <col min="7" max="7" width="8.42578125" style="1" customWidth="1"/>
    <col min="8" max="8" width="11.42578125" style="1" customWidth="1"/>
    <col min="9" max="9" width="10.140625" style="1" customWidth="1"/>
    <col min="10" max="10" width="16.85546875" style="1" bestFit="1" customWidth="1"/>
    <col min="11" max="11" width="20.140625" style="20" customWidth="1"/>
    <col min="12" max="12" width="0.42578125" style="1" hidden="1" customWidth="1"/>
    <col min="13" max="13" width="0.7109375" style="1" hidden="1" customWidth="1"/>
    <col min="14" max="14" width="30.85546875" style="44" customWidth="1"/>
    <col min="15" max="15" width="32.4257812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1" customHeight="1" x14ac:dyDescent="0.2"/>
    <row r="2" spans="1:31" ht="33" customHeight="1" x14ac:dyDescent="0.3">
      <c r="A2" s="9"/>
      <c r="B2" s="9"/>
      <c r="C2" s="10"/>
      <c r="D2" s="10"/>
      <c r="E2" s="10"/>
      <c r="F2" s="10"/>
      <c r="G2" s="10"/>
      <c r="H2" s="10"/>
      <c r="I2" s="10"/>
      <c r="J2" s="10"/>
      <c r="K2" s="16"/>
      <c r="L2" s="14"/>
      <c r="M2" s="14"/>
      <c r="N2" s="69" t="s">
        <v>22</v>
      </c>
      <c r="O2" s="69"/>
      <c r="P2" s="21"/>
    </row>
    <row r="3" spans="1:31" ht="33" customHeight="1" x14ac:dyDescent="0.3">
      <c r="A3" s="9"/>
      <c r="B3" s="9"/>
      <c r="C3" s="10"/>
      <c r="D3" s="10"/>
      <c r="E3" s="10"/>
      <c r="F3" s="10"/>
      <c r="G3" s="10"/>
      <c r="H3" s="10"/>
      <c r="I3" s="10"/>
      <c r="J3" s="10"/>
      <c r="K3" s="16"/>
      <c r="L3" s="14"/>
      <c r="M3" s="14"/>
      <c r="N3" s="69" t="s">
        <v>23</v>
      </c>
      <c r="O3" s="69"/>
      <c r="P3" s="69"/>
    </row>
    <row r="4" spans="1:31" ht="33.75" customHeight="1" x14ac:dyDescent="0.3">
      <c r="A4" s="23"/>
      <c r="B4" s="23"/>
      <c r="C4" s="24"/>
      <c r="D4" s="24"/>
      <c r="E4" s="24"/>
      <c r="F4" s="24"/>
      <c r="G4" s="24"/>
      <c r="H4" s="24"/>
      <c r="I4" s="24"/>
      <c r="J4" s="24"/>
      <c r="K4" s="27"/>
      <c r="L4" s="26"/>
      <c r="M4" s="26"/>
      <c r="N4" s="70" t="s">
        <v>24</v>
      </c>
      <c r="O4" s="70"/>
      <c r="P4" s="70"/>
    </row>
    <row r="5" spans="1:31" ht="39" customHeight="1" x14ac:dyDescent="0.35">
      <c r="A5" s="71"/>
      <c r="B5" s="71"/>
      <c r="C5" s="71"/>
      <c r="D5" s="24"/>
      <c r="E5" s="24"/>
      <c r="F5" s="24"/>
      <c r="G5" s="24"/>
      <c r="H5" s="24"/>
      <c r="I5" s="24"/>
      <c r="J5" s="24"/>
      <c r="K5" s="62"/>
      <c r="L5" s="26"/>
      <c r="M5" s="26"/>
      <c r="N5" s="70" t="s">
        <v>25</v>
      </c>
      <c r="O5" s="70"/>
      <c r="P5" s="28"/>
      <c r="Q5"/>
      <c r="R5"/>
      <c r="S5"/>
      <c r="T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</row>
    <row r="6" spans="1:31" ht="37.5" customHeight="1" x14ac:dyDescent="0.3">
      <c r="A6" s="71" t="s">
        <v>20</v>
      </c>
      <c r="B6" s="71"/>
      <c r="C6" s="71"/>
      <c r="D6" s="24"/>
      <c r="E6" s="24"/>
      <c r="F6" s="24"/>
      <c r="G6" s="24"/>
      <c r="H6" s="24"/>
      <c r="I6" s="24"/>
      <c r="J6" s="24"/>
      <c r="K6" s="62"/>
      <c r="L6" s="26"/>
      <c r="M6" s="26"/>
      <c r="N6" s="80" t="s">
        <v>21</v>
      </c>
      <c r="O6" s="80"/>
      <c r="P6" s="80"/>
      <c r="Q6"/>
      <c r="R6"/>
      <c r="S6"/>
      <c r="T6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0.75" customHeight="1" x14ac:dyDescent="0.3">
      <c r="A7" s="71" t="s">
        <v>19</v>
      </c>
      <c r="B7" s="71"/>
      <c r="C7" s="24"/>
      <c r="D7" s="24"/>
      <c r="E7" s="24"/>
      <c r="F7" s="24"/>
      <c r="G7" s="24"/>
      <c r="H7" s="24"/>
      <c r="I7" s="24"/>
      <c r="J7" s="24"/>
      <c r="K7" s="29"/>
      <c r="L7" s="26"/>
      <c r="M7" s="26"/>
      <c r="N7" s="40"/>
      <c r="O7" s="30"/>
      <c r="P7" s="30"/>
      <c r="Q7"/>
      <c r="R7"/>
      <c r="S7"/>
      <c r="T7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30" customHeight="1" x14ac:dyDescent="0.25">
      <c r="A8" s="81" t="s">
        <v>55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31"/>
      <c r="Q8"/>
      <c r="R8"/>
      <c r="S8"/>
      <c r="T8"/>
    </row>
    <row r="9" spans="1:31" ht="15.75" customHeight="1" x14ac:dyDescent="0.3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25"/>
      <c r="P9" s="31"/>
      <c r="Q9"/>
      <c r="R9"/>
      <c r="S9"/>
      <c r="T9"/>
    </row>
    <row r="10" spans="1:31" ht="39" customHeight="1" x14ac:dyDescent="0.3">
      <c r="A10" s="76" t="s">
        <v>15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/>
      <c r="Q10"/>
      <c r="R10"/>
      <c r="S10"/>
      <c r="T10"/>
    </row>
    <row r="11" spans="1:31" ht="46.5" customHeight="1" x14ac:dyDescent="0.3">
      <c r="A11" s="76" t="s">
        <v>16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/>
      <c r="Q11"/>
      <c r="R11"/>
      <c r="S11"/>
      <c r="T11"/>
    </row>
    <row r="12" spans="1:31" ht="33.75" customHeight="1" thickBot="1" x14ac:dyDescent="0.3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"/>
      <c r="P12"/>
      <c r="Q12"/>
      <c r="R12"/>
      <c r="S12"/>
      <c r="T12"/>
    </row>
    <row r="13" spans="1:31" ht="116.25" customHeight="1" thickBot="1" x14ac:dyDescent="0.3">
      <c r="A13" s="11" t="s">
        <v>13</v>
      </c>
      <c r="B13" s="12" t="s">
        <v>3</v>
      </c>
      <c r="C13" s="12" t="s">
        <v>4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9</v>
      </c>
      <c r="I13" s="12" t="s">
        <v>17</v>
      </c>
      <c r="J13" s="12" t="s">
        <v>18</v>
      </c>
      <c r="K13" s="17" t="s">
        <v>10</v>
      </c>
      <c r="L13" s="12" t="s">
        <v>0</v>
      </c>
      <c r="M13" s="12" t="s">
        <v>1</v>
      </c>
      <c r="N13" s="45" t="s">
        <v>11</v>
      </c>
      <c r="O13" s="12" t="s">
        <v>12</v>
      </c>
      <c r="P13"/>
      <c r="Q13"/>
      <c r="R13"/>
      <c r="S13"/>
      <c r="T13" s="6"/>
    </row>
    <row r="14" spans="1:31" ht="27" customHeight="1" x14ac:dyDescent="0.25">
      <c r="A14" s="41">
        <v>1</v>
      </c>
      <c r="B14" s="41">
        <v>2</v>
      </c>
      <c r="C14" s="41">
        <v>3</v>
      </c>
      <c r="D14" s="41">
        <v>4</v>
      </c>
      <c r="E14" s="41">
        <v>5</v>
      </c>
      <c r="F14" s="41">
        <v>6</v>
      </c>
      <c r="G14" s="41">
        <v>7</v>
      </c>
      <c r="H14" s="41">
        <v>8</v>
      </c>
      <c r="I14" s="41">
        <v>9</v>
      </c>
      <c r="J14" s="41">
        <v>10</v>
      </c>
      <c r="K14" s="42">
        <v>13</v>
      </c>
      <c r="L14" s="41">
        <v>13</v>
      </c>
      <c r="M14" s="41">
        <v>14</v>
      </c>
      <c r="N14" s="46">
        <v>15</v>
      </c>
      <c r="O14" s="43">
        <v>16</v>
      </c>
      <c r="P14"/>
      <c r="Q14"/>
      <c r="R14"/>
      <c r="S14"/>
      <c r="T14"/>
    </row>
    <row r="15" spans="1:31" ht="162" x14ac:dyDescent="0.25">
      <c r="A15" s="48">
        <v>1</v>
      </c>
      <c r="B15" s="48" t="s">
        <v>26</v>
      </c>
      <c r="C15" s="48" t="s">
        <v>27</v>
      </c>
      <c r="D15" s="48"/>
      <c r="E15" s="48"/>
      <c r="F15" s="48" t="s">
        <v>28</v>
      </c>
      <c r="G15" s="48"/>
      <c r="H15" s="48">
        <v>16</v>
      </c>
      <c r="I15" s="48">
        <v>3.7624999999999999E-2</v>
      </c>
      <c r="J15" s="48">
        <f t="shared" ref="J15:J21" si="0">H15*I15</f>
        <v>0.60199999999999998</v>
      </c>
      <c r="K15" s="48" t="s">
        <v>29</v>
      </c>
      <c r="L15" s="48"/>
      <c r="M15" s="48"/>
      <c r="N15" s="48" t="s">
        <v>39</v>
      </c>
      <c r="O15" s="48" t="s">
        <v>30</v>
      </c>
      <c r="P15"/>
      <c r="Q15"/>
      <c r="R15"/>
      <c r="S15"/>
      <c r="T15"/>
    </row>
    <row r="16" spans="1:31" ht="101.25" x14ac:dyDescent="0.25">
      <c r="A16" s="48">
        <v>2</v>
      </c>
      <c r="B16" s="48" t="s">
        <v>31</v>
      </c>
      <c r="C16" s="48" t="s">
        <v>27</v>
      </c>
      <c r="D16" s="48"/>
      <c r="E16" s="48"/>
      <c r="F16" s="48" t="s">
        <v>28</v>
      </c>
      <c r="G16" s="48"/>
      <c r="H16" s="48">
        <v>32</v>
      </c>
      <c r="I16" s="48">
        <v>6.8125E-3</v>
      </c>
      <c r="J16" s="48">
        <f t="shared" si="0"/>
        <v>0.218</v>
      </c>
      <c r="K16" s="48" t="s">
        <v>29</v>
      </c>
      <c r="L16" s="48"/>
      <c r="M16" s="48"/>
      <c r="N16" s="48"/>
      <c r="O16" s="48" t="s">
        <v>30</v>
      </c>
      <c r="P16"/>
      <c r="Q16"/>
      <c r="R16"/>
      <c r="S16"/>
      <c r="T16"/>
    </row>
    <row r="17" spans="1:20" ht="101.25" x14ac:dyDescent="0.25">
      <c r="A17" s="48">
        <v>3</v>
      </c>
      <c r="B17" s="48" t="s">
        <v>26</v>
      </c>
      <c r="C17" s="48" t="s">
        <v>27</v>
      </c>
      <c r="D17" s="48"/>
      <c r="E17" s="48"/>
      <c r="F17" s="48" t="s">
        <v>28</v>
      </c>
      <c r="G17" s="48"/>
      <c r="H17" s="48">
        <v>16</v>
      </c>
      <c r="I17" s="48">
        <v>1.7687499999999998E-2</v>
      </c>
      <c r="J17" s="48">
        <f t="shared" si="0"/>
        <v>0.28299999999999997</v>
      </c>
      <c r="K17" s="48" t="s">
        <v>29</v>
      </c>
      <c r="L17" s="48"/>
      <c r="M17" s="48"/>
      <c r="N17" s="48"/>
      <c r="O17" s="48" t="s">
        <v>30</v>
      </c>
      <c r="P17"/>
      <c r="Q17"/>
      <c r="R17"/>
      <c r="S17"/>
      <c r="T17"/>
    </row>
    <row r="18" spans="1:20" ht="101.25" x14ac:dyDescent="0.25">
      <c r="A18" s="48">
        <v>4</v>
      </c>
      <c r="B18" s="48" t="s">
        <v>26</v>
      </c>
      <c r="C18" s="48" t="s">
        <v>27</v>
      </c>
      <c r="D18" s="48"/>
      <c r="E18" s="48"/>
      <c r="F18" s="48" t="s">
        <v>28</v>
      </c>
      <c r="G18" s="48"/>
      <c r="H18" s="48">
        <v>32</v>
      </c>
      <c r="I18" s="48">
        <v>3.7593750000000002E-2</v>
      </c>
      <c r="J18" s="48">
        <f t="shared" si="0"/>
        <v>1.2030000000000001</v>
      </c>
      <c r="K18" s="48" t="s">
        <v>29</v>
      </c>
      <c r="L18" s="48"/>
      <c r="M18" s="48"/>
      <c r="N18" s="48"/>
      <c r="O18" s="48" t="s">
        <v>32</v>
      </c>
      <c r="P18"/>
      <c r="Q18"/>
      <c r="R18"/>
      <c r="S18"/>
      <c r="T18"/>
    </row>
    <row r="19" spans="1:20" ht="101.25" x14ac:dyDescent="0.25">
      <c r="A19" s="48">
        <v>5</v>
      </c>
      <c r="B19" s="48" t="s">
        <v>33</v>
      </c>
      <c r="C19" s="48" t="s">
        <v>34</v>
      </c>
      <c r="D19" s="48"/>
      <c r="E19" s="48"/>
      <c r="F19" s="48" t="s">
        <v>35</v>
      </c>
      <c r="G19" s="48"/>
      <c r="H19" s="48">
        <v>650</v>
      </c>
      <c r="I19" s="48">
        <v>0.01</v>
      </c>
      <c r="J19" s="48">
        <f t="shared" si="0"/>
        <v>6.5</v>
      </c>
      <c r="K19" s="48" t="s">
        <v>29</v>
      </c>
      <c r="L19" s="48"/>
      <c r="M19" s="48"/>
      <c r="N19" s="48"/>
      <c r="O19" s="48" t="s">
        <v>30</v>
      </c>
      <c r="P19"/>
      <c r="Q19"/>
      <c r="R19"/>
      <c r="S19"/>
      <c r="T19"/>
    </row>
    <row r="20" spans="1:20" ht="101.25" x14ac:dyDescent="0.25">
      <c r="A20" s="48">
        <v>6</v>
      </c>
      <c r="B20" s="48" t="s">
        <v>33</v>
      </c>
      <c r="C20" s="48" t="s">
        <v>36</v>
      </c>
      <c r="D20" s="48"/>
      <c r="E20" s="48"/>
      <c r="F20" s="48" t="s">
        <v>28</v>
      </c>
      <c r="G20" s="48" t="s">
        <v>14</v>
      </c>
      <c r="H20" s="48">
        <v>1910</v>
      </c>
      <c r="I20" s="48">
        <v>0.01</v>
      </c>
      <c r="J20" s="48">
        <f t="shared" si="0"/>
        <v>19.100000000000001</v>
      </c>
      <c r="K20" s="48" t="s">
        <v>29</v>
      </c>
      <c r="L20" s="48"/>
      <c r="M20" s="48"/>
      <c r="N20" s="48"/>
      <c r="O20" s="48" t="s">
        <v>32</v>
      </c>
      <c r="P20"/>
      <c r="Q20"/>
      <c r="R20"/>
      <c r="S20"/>
      <c r="T20"/>
    </row>
    <row r="21" spans="1:20" ht="101.25" x14ac:dyDescent="0.25">
      <c r="A21" s="48">
        <v>7</v>
      </c>
      <c r="B21" s="48" t="s">
        <v>37</v>
      </c>
      <c r="C21" s="48" t="s">
        <v>34</v>
      </c>
      <c r="D21" s="48"/>
      <c r="E21" s="48"/>
      <c r="F21" s="48" t="s">
        <v>28</v>
      </c>
      <c r="G21" s="48" t="s">
        <v>14</v>
      </c>
      <c r="H21" s="48">
        <v>200</v>
      </c>
      <c r="I21" s="48">
        <v>6.0000000000000001E-3</v>
      </c>
      <c r="J21" s="48">
        <f t="shared" si="0"/>
        <v>1.2</v>
      </c>
      <c r="K21" s="48" t="s">
        <v>29</v>
      </c>
      <c r="L21" s="48"/>
      <c r="M21" s="48"/>
      <c r="N21" s="48"/>
      <c r="O21" s="48" t="s">
        <v>38</v>
      </c>
      <c r="P21"/>
      <c r="Q21"/>
      <c r="R21"/>
      <c r="S21"/>
      <c r="T21"/>
    </row>
    <row r="22" spans="1:20" ht="162" x14ac:dyDescent="0.25">
      <c r="A22" s="48">
        <v>8</v>
      </c>
      <c r="B22" s="48" t="s">
        <v>41</v>
      </c>
      <c r="C22" s="48"/>
      <c r="D22" s="48"/>
      <c r="E22" s="48"/>
      <c r="F22" s="48" t="s">
        <v>28</v>
      </c>
      <c r="G22" s="48" t="s">
        <v>14</v>
      </c>
      <c r="H22" s="48">
        <v>280</v>
      </c>
      <c r="I22" s="48">
        <f>J22/H22</f>
        <v>2.5999999999999999E-2</v>
      </c>
      <c r="J22" s="48">
        <v>7.2799999999999994</v>
      </c>
      <c r="K22" s="48" t="s">
        <v>29</v>
      </c>
      <c r="L22" s="48"/>
      <c r="M22" s="48"/>
      <c r="N22" s="48" t="s">
        <v>42</v>
      </c>
      <c r="O22" s="48" t="s">
        <v>40</v>
      </c>
      <c r="P22"/>
      <c r="Q22"/>
      <c r="R22"/>
      <c r="S22"/>
      <c r="T22"/>
    </row>
    <row r="23" spans="1:20" ht="42" x14ac:dyDescent="0.25">
      <c r="A23" s="48">
        <v>9</v>
      </c>
      <c r="B23" s="49" t="s">
        <v>37</v>
      </c>
      <c r="C23" s="50" t="s">
        <v>43</v>
      </c>
      <c r="D23" s="51"/>
      <c r="E23" s="51"/>
      <c r="F23" s="52" t="s">
        <v>44</v>
      </c>
      <c r="G23" s="53" t="s">
        <v>14</v>
      </c>
      <c r="H23" s="54">
        <v>200</v>
      </c>
      <c r="I23" s="53">
        <f>J23/H23</f>
        <v>6.0000000000000001E-3</v>
      </c>
      <c r="J23" s="53">
        <v>1.2</v>
      </c>
      <c r="K23" s="55">
        <v>41978</v>
      </c>
      <c r="L23" s="51"/>
      <c r="M23" s="51"/>
      <c r="N23" s="72" t="s">
        <v>45</v>
      </c>
      <c r="O23" s="72" t="s">
        <v>46</v>
      </c>
      <c r="P23"/>
      <c r="Q23"/>
      <c r="R23"/>
      <c r="S23"/>
      <c r="T23"/>
    </row>
    <row r="24" spans="1:20" ht="42" x14ac:dyDescent="0.25">
      <c r="A24" s="48">
        <v>10</v>
      </c>
      <c r="B24" s="49" t="s">
        <v>47</v>
      </c>
      <c r="C24" s="50" t="s">
        <v>48</v>
      </c>
      <c r="D24" s="51"/>
      <c r="E24" s="51"/>
      <c r="F24" s="52" t="s">
        <v>44</v>
      </c>
      <c r="G24" s="53" t="s">
        <v>14</v>
      </c>
      <c r="H24" s="54">
        <v>800</v>
      </c>
      <c r="I24" s="53">
        <f t="shared" ref="I24:I30" si="1">J24/H24</f>
        <v>3.0000000000000001E-3</v>
      </c>
      <c r="J24" s="53">
        <v>2.4</v>
      </c>
      <c r="K24" s="55">
        <v>41978</v>
      </c>
      <c r="L24" s="51"/>
      <c r="M24" s="51"/>
      <c r="N24" s="73"/>
      <c r="O24" s="73"/>
      <c r="P24"/>
      <c r="Q24"/>
      <c r="R24"/>
      <c r="S24"/>
      <c r="T24"/>
    </row>
    <row r="25" spans="1:20" ht="42" x14ac:dyDescent="0.25">
      <c r="A25" s="48">
        <v>11</v>
      </c>
      <c r="B25" s="49" t="s">
        <v>37</v>
      </c>
      <c r="C25" s="50" t="s">
        <v>43</v>
      </c>
      <c r="D25" s="51"/>
      <c r="E25" s="51"/>
      <c r="F25" s="52" t="s">
        <v>49</v>
      </c>
      <c r="G25" s="53" t="s">
        <v>14</v>
      </c>
      <c r="H25" s="54">
        <v>200</v>
      </c>
      <c r="I25" s="53">
        <f t="shared" si="1"/>
        <v>6.0000000000000001E-3</v>
      </c>
      <c r="J25" s="53">
        <v>1.2</v>
      </c>
      <c r="K25" s="55">
        <v>41978</v>
      </c>
      <c r="L25" s="51"/>
      <c r="M25" s="51"/>
      <c r="N25" s="73"/>
      <c r="O25" s="73"/>
      <c r="P25"/>
      <c r="Q25"/>
      <c r="R25"/>
      <c r="S25"/>
      <c r="T25"/>
    </row>
    <row r="26" spans="1:20" ht="42" x14ac:dyDescent="0.25">
      <c r="A26" s="48">
        <v>12</v>
      </c>
      <c r="B26" s="49" t="s">
        <v>47</v>
      </c>
      <c r="C26" s="50" t="s">
        <v>48</v>
      </c>
      <c r="D26" s="51"/>
      <c r="E26" s="51"/>
      <c r="F26" s="52" t="s">
        <v>49</v>
      </c>
      <c r="G26" s="53" t="s">
        <v>14</v>
      </c>
      <c r="H26" s="54">
        <v>500</v>
      </c>
      <c r="I26" s="53">
        <f t="shared" si="1"/>
        <v>3.0000000000000001E-3</v>
      </c>
      <c r="J26" s="53">
        <v>1.5</v>
      </c>
      <c r="K26" s="55">
        <v>41978</v>
      </c>
      <c r="L26" s="51"/>
      <c r="M26" s="51"/>
      <c r="N26" s="73"/>
      <c r="O26" s="73"/>
      <c r="P26"/>
      <c r="Q26"/>
      <c r="R26"/>
      <c r="S26"/>
      <c r="T26"/>
    </row>
    <row r="27" spans="1:20" ht="42" x14ac:dyDescent="0.25">
      <c r="A27" s="48">
        <v>13</v>
      </c>
      <c r="B27" s="49" t="s">
        <v>37</v>
      </c>
      <c r="C27" s="50" t="s">
        <v>43</v>
      </c>
      <c r="D27" s="51"/>
      <c r="E27" s="51"/>
      <c r="F27" s="52" t="s">
        <v>50</v>
      </c>
      <c r="G27" s="53" t="s">
        <v>14</v>
      </c>
      <c r="H27" s="54">
        <v>200</v>
      </c>
      <c r="I27" s="53">
        <f t="shared" si="1"/>
        <v>6.0000000000000001E-3</v>
      </c>
      <c r="J27" s="53">
        <v>1.2</v>
      </c>
      <c r="K27" s="55">
        <v>41978</v>
      </c>
      <c r="L27" s="51"/>
      <c r="M27" s="51"/>
      <c r="N27" s="73"/>
      <c r="O27" s="73"/>
      <c r="P27"/>
      <c r="Q27"/>
      <c r="R27"/>
      <c r="S27"/>
      <c r="T27"/>
    </row>
    <row r="28" spans="1:20" ht="42" x14ac:dyDescent="0.25">
      <c r="A28" s="48">
        <v>14</v>
      </c>
      <c r="B28" s="49" t="s">
        <v>47</v>
      </c>
      <c r="C28" s="50" t="s">
        <v>48</v>
      </c>
      <c r="D28" s="51"/>
      <c r="E28" s="51"/>
      <c r="F28" s="52" t="s">
        <v>50</v>
      </c>
      <c r="G28" s="53" t="s">
        <v>14</v>
      </c>
      <c r="H28" s="54">
        <v>100</v>
      </c>
      <c r="I28" s="53">
        <f t="shared" si="1"/>
        <v>3.0000000000000001E-3</v>
      </c>
      <c r="J28" s="53">
        <v>0.3</v>
      </c>
      <c r="K28" s="55">
        <v>41978</v>
      </c>
      <c r="L28" s="51"/>
      <c r="M28" s="51"/>
      <c r="N28" s="73"/>
      <c r="O28" s="73"/>
      <c r="P28"/>
      <c r="Q28"/>
      <c r="R28"/>
      <c r="S28"/>
      <c r="T28"/>
    </row>
    <row r="29" spans="1:20" ht="42" x14ac:dyDescent="0.25">
      <c r="A29" s="48">
        <v>15</v>
      </c>
      <c r="B29" s="49" t="s">
        <v>51</v>
      </c>
      <c r="C29" s="50" t="s">
        <v>52</v>
      </c>
      <c r="D29" s="51"/>
      <c r="E29" s="51"/>
      <c r="F29" s="52" t="s">
        <v>50</v>
      </c>
      <c r="G29" s="53" t="s">
        <v>14</v>
      </c>
      <c r="H29" s="54">
        <v>12</v>
      </c>
      <c r="I29" s="56">
        <f t="shared" si="1"/>
        <v>0.14199999999999999</v>
      </c>
      <c r="J29" s="56">
        <v>1.7039999999999997</v>
      </c>
      <c r="K29" s="55">
        <v>41978</v>
      </c>
      <c r="L29" s="51"/>
      <c r="M29" s="51"/>
      <c r="N29" s="73"/>
      <c r="O29" s="73"/>
      <c r="P29"/>
      <c r="Q29"/>
      <c r="R29"/>
      <c r="S29"/>
      <c r="T29"/>
    </row>
    <row r="30" spans="1:20" ht="42" x14ac:dyDescent="0.25">
      <c r="A30" s="48">
        <v>16</v>
      </c>
      <c r="B30" s="49" t="s">
        <v>53</v>
      </c>
      <c r="C30" s="50" t="s">
        <v>54</v>
      </c>
      <c r="D30" s="51"/>
      <c r="E30" s="51"/>
      <c r="F30" s="52" t="s">
        <v>50</v>
      </c>
      <c r="G30" s="53" t="s">
        <v>14</v>
      </c>
      <c r="H30" s="54">
        <v>12</v>
      </c>
      <c r="I30" s="56">
        <f t="shared" si="1"/>
        <v>3.4000000000000002E-2</v>
      </c>
      <c r="J30" s="56">
        <v>0.40800000000000003</v>
      </c>
      <c r="K30" s="55">
        <v>41978</v>
      </c>
      <c r="L30" s="51"/>
      <c r="M30" s="51"/>
      <c r="N30" s="74"/>
      <c r="O30" s="74"/>
      <c r="P30"/>
      <c r="Q30"/>
      <c r="R30"/>
      <c r="S30"/>
      <c r="T30"/>
    </row>
    <row r="31" spans="1:20" ht="60.75" x14ac:dyDescent="0.25">
      <c r="A31" s="48">
        <v>17</v>
      </c>
      <c r="B31" s="83" t="s">
        <v>56</v>
      </c>
      <c r="C31" s="84"/>
      <c r="D31" s="85" t="s">
        <v>57</v>
      </c>
      <c r="E31" s="86"/>
      <c r="F31" s="83" t="s">
        <v>58</v>
      </c>
      <c r="G31" s="87" t="s">
        <v>14</v>
      </c>
      <c r="H31" s="87">
        <v>24</v>
      </c>
      <c r="I31" s="88">
        <v>0.161</v>
      </c>
      <c r="J31" s="87">
        <f>I31*H31</f>
        <v>3.8639999999999999</v>
      </c>
      <c r="K31" s="48" t="s">
        <v>29</v>
      </c>
      <c r="L31" s="90"/>
      <c r="M31" s="90"/>
      <c r="N31" s="91" t="s">
        <v>59</v>
      </c>
      <c r="O31" s="89" t="s">
        <v>60</v>
      </c>
      <c r="P31"/>
      <c r="Q31"/>
      <c r="R31"/>
      <c r="S31"/>
      <c r="T31"/>
    </row>
    <row r="32" spans="1:20" ht="21" x14ac:dyDescent="0.25">
      <c r="A32" s="48">
        <v>18</v>
      </c>
      <c r="B32" s="82" t="s">
        <v>61</v>
      </c>
      <c r="C32" s="84"/>
      <c r="D32" s="85" t="s">
        <v>57</v>
      </c>
      <c r="E32" s="86"/>
      <c r="F32" s="83" t="s">
        <v>58</v>
      </c>
      <c r="G32" s="87" t="s">
        <v>14</v>
      </c>
      <c r="H32" s="87">
        <v>24</v>
      </c>
      <c r="I32" s="87">
        <v>0.14199999999999999</v>
      </c>
      <c r="J32" s="87">
        <f t="shared" ref="J32:J47" si="2">I32*H32</f>
        <v>3.4079999999999995</v>
      </c>
      <c r="K32" s="48" t="s">
        <v>29</v>
      </c>
      <c r="L32" s="90"/>
      <c r="M32" s="90"/>
      <c r="N32" s="92"/>
      <c r="O32" s="93" t="s">
        <v>62</v>
      </c>
      <c r="P32"/>
      <c r="Q32"/>
      <c r="R32"/>
      <c r="S32"/>
      <c r="T32"/>
    </row>
    <row r="33" spans="1:20" ht="30" customHeight="1" x14ac:dyDescent="0.25">
      <c r="A33" s="48">
        <v>19</v>
      </c>
      <c r="B33" s="82" t="s">
        <v>63</v>
      </c>
      <c r="C33" s="84"/>
      <c r="D33" s="85" t="s">
        <v>57</v>
      </c>
      <c r="E33" s="86"/>
      <c r="F33" s="83" t="s">
        <v>58</v>
      </c>
      <c r="G33" s="87" t="s">
        <v>14</v>
      </c>
      <c r="H33" s="94">
        <v>4</v>
      </c>
      <c r="I33" s="88">
        <v>0.126</v>
      </c>
      <c r="J33" s="87">
        <f t="shared" si="2"/>
        <v>0.504</v>
      </c>
      <c r="K33" s="48" t="s">
        <v>29</v>
      </c>
      <c r="L33" s="90"/>
      <c r="M33" s="90"/>
      <c r="N33" s="92"/>
      <c r="O33" s="93"/>
      <c r="P33"/>
      <c r="Q33"/>
      <c r="R33"/>
      <c r="S33"/>
      <c r="T33"/>
    </row>
    <row r="34" spans="1:20" ht="29.25" customHeight="1" x14ac:dyDescent="0.25">
      <c r="A34" s="48">
        <v>20</v>
      </c>
      <c r="B34" s="82" t="s">
        <v>64</v>
      </c>
      <c r="C34" s="84"/>
      <c r="D34" s="85" t="s">
        <v>57</v>
      </c>
      <c r="E34" s="86"/>
      <c r="F34" s="83" t="s">
        <v>58</v>
      </c>
      <c r="G34" s="87" t="s">
        <v>14</v>
      </c>
      <c r="H34" s="94">
        <v>1</v>
      </c>
      <c r="I34" s="88">
        <v>0.27</v>
      </c>
      <c r="J34" s="87">
        <f t="shared" si="2"/>
        <v>0.27</v>
      </c>
      <c r="K34" s="48" t="s">
        <v>29</v>
      </c>
      <c r="L34" s="90"/>
      <c r="M34" s="90"/>
      <c r="N34" s="92"/>
      <c r="O34" s="93"/>
      <c r="P34"/>
      <c r="Q34"/>
      <c r="R34"/>
      <c r="S34"/>
      <c r="T34"/>
    </row>
    <row r="35" spans="1:20" ht="66" customHeight="1" x14ac:dyDescent="0.2">
      <c r="A35" s="48">
        <v>21</v>
      </c>
      <c r="B35" s="82" t="s">
        <v>65</v>
      </c>
      <c r="C35" s="83"/>
      <c r="D35" s="83" t="s">
        <v>57</v>
      </c>
      <c r="E35" s="83"/>
      <c r="F35" s="83" t="s">
        <v>58</v>
      </c>
      <c r="G35" s="87" t="s">
        <v>14</v>
      </c>
      <c r="H35" s="94">
        <v>24</v>
      </c>
      <c r="I35" s="88">
        <v>0.14199999999999999</v>
      </c>
      <c r="J35" s="87">
        <f t="shared" si="2"/>
        <v>3.4079999999999995</v>
      </c>
      <c r="K35" s="48" t="s">
        <v>29</v>
      </c>
      <c r="L35" s="83"/>
      <c r="M35" s="83"/>
      <c r="N35" s="92"/>
      <c r="O35" s="93"/>
    </row>
    <row r="36" spans="1:20" ht="93" customHeight="1" x14ac:dyDescent="0.2">
      <c r="A36" s="48">
        <v>22</v>
      </c>
      <c r="B36" s="82" t="s">
        <v>66</v>
      </c>
      <c r="C36" s="84"/>
      <c r="D36" s="85" t="s">
        <v>57</v>
      </c>
      <c r="E36" s="86"/>
      <c r="F36" s="83" t="s">
        <v>58</v>
      </c>
      <c r="G36" s="87" t="s">
        <v>14</v>
      </c>
      <c r="H36" s="87">
        <v>20</v>
      </c>
      <c r="I36" s="87">
        <v>0.14199999999999999</v>
      </c>
      <c r="J36" s="87">
        <f t="shared" si="2"/>
        <v>2.84</v>
      </c>
      <c r="K36" s="48" t="s">
        <v>29</v>
      </c>
      <c r="L36" s="82"/>
      <c r="M36" s="82"/>
      <c r="N36" s="92"/>
      <c r="O36" s="95" t="s">
        <v>67</v>
      </c>
      <c r="S36" s="59"/>
    </row>
    <row r="37" spans="1:20" ht="78" customHeight="1" x14ac:dyDescent="0.2">
      <c r="A37" s="48">
        <v>23</v>
      </c>
      <c r="B37" s="96" t="s">
        <v>68</v>
      </c>
      <c r="C37" s="82"/>
      <c r="D37" s="82" t="s">
        <v>57</v>
      </c>
      <c r="E37" s="82"/>
      <c r="F37" s="97" t="s">
        <v>69</v>
      </c>
      <c r="G37" s="87" t="s">
        <v>14</v>
      </c>
      <c r="H37" s="94">
        <v>155</v>
      </c>
      <c r="I37" s="98">
        <v>6.4000000000000001E-2</v>
      </c>
      <c r="J37" s="87">
        <f t="shared" si="2"/>
        <v>9.92</v>
      </c>
      <c r="K37" s="48" t="s">
        <v>29</v>
      </c>
      <c r="L37" s="82"/>
      <c r="M37" s="82"/>
      <c r="N37" s="92"/>
      <c r="O37" s="95"/>
    </row>
    <row r="38" spans="1:20" ht="20.25" x14ac:dyDescent="0.2">
      <c r="A38" s="48">
        <v>24</v>
      </c>
      <c r="B38" s="96" t="s">
        <v>70</v>
      </c>
      <c r="C38" s="82"/>
      <c r="D38" s="82" t="s">
        <v>57</v>
      </c>
      <c r="E38" s="82"/>
      <c r="F38" s="97" t="s">
        <v>58</v>
      </c>
      <c r="G38" s="87" t="s">
        <v>14</v>
      </c>
      <c r="H38" s="94">
        <v>22</v>
      </c>
      <c r="I38" s="88">
        <v>5.5E-2</v>
      </c>
      <c r="J38" s="87">
        <f t="shared" si="2"/>
        <v>1.21</v>
      </c>
      <c r="K38" s="48" t="s">
        <v>29</v>
      </c>
      <c r="L38" s="82"/>
      <c r="M38" s="82"/>
      <c r="N38" s="92"/>
      <c r="O38" s="95"/>
    </row>
    <row r="39" spans="1:20" ht="20.25" x14ac:dyDescent="0.2">
      <c r="A39" s="48">
        <v>25</v>
      </c>
      <c r="B39" s="99" t="s">
        <v>71</v>
      </c>
      <c r="C39" s="82"/>
      <c r="D39" s="82" t="s">
        <v>72</v>
      </c>
      <c r="E39" s="82"/>
      <c r="F39" s="100" t="s">
        <v>73</v>
      </c>
      <c r="G39" s="87" t="s">
        <v>14</v>
      </c>
      <c r="H39" s="101">
        <v>12</v>
      </c>
      <c r="I39" s="101">
        <v>0.126</v>
      </c>
      <c r="J39" s="87">
        <f t="shared" si="2"/>
        <v>1.512</v>
      </c>
      <c r="K39" s="48" t="s">
        <v>29</v>
      </c>
      <c r="L39" s="82"/>
      <c r="M39" s="82"/>
      <c r="N39" s="92"/>
      <c r="O39" s="93" t="s">
        <v>74</v>
      </c>
    </row>
    <row r="40" spans="1:20" ht="20.25" x14ac:dyDescent="0.2">
      <c r="A40" s="48">
        <v>26</v>
      </c>
      <c r="B40" s="99" t="s">
        <v>75</v>
      </c>
      <c r="C40" s="82"/>
      <c r="D40" s="82" t="s">
        <v>72</v>
      </c>
      <c r="E40" s="82"/>
      <c r="F40" s="100" t="s">
        <v>73</v>
      </c>
      <c r="G40" s="87" t="s">
        <v>14</v>
      </c>
      <c r="H40" s="101">
        <v>16</v>
      </c>
      <c r="I40" s="101">
        <v>0.24</v>
      </c>
      <c r="J40" s="87">
        <f t="shared" si="2"/>
        <v>3.84</v>
      </c>
      <c r="K40" s="48" t="s">
        <v>29</v>
      </c>
      <c r="L40" s="82"/>
      <c r="M40" s="82"/>
      <c r="N40" s="92"/>
      <c r="O40" s="93"/>
    </row>
    <row r="41" spans="1:20" ht="20.25" x14ac:dyDescent="0.2">
      <c r="A41" s="48">
        <v>27</v>
      </c>
      <c r="B41" s="99" t="s">
        <v>76</v>
      </c>
      <c r="C41" s="82"/>
      <c r="D41" s="82" t="s">
        <v>57</v>
      </c>
      <c r="E41" s="82"/>
      <c r="F41" s="100" t="s">
        <v>58</v>
      </c>
      <c r="G41" s="87" t="s">
        <v>14</v>
      </c>
      <c r="H41" s="101">
        <v>8</v>
      </c>
      <c r="I41" s="101">
        <v>6.4000000000000001E-2</v>
      </c>
      <c r="J41" s="87">
        <f t="shared" si="2"/>
        <v>0.51200000000000001</v>
      </c>
      <c r="K41" s="48" t="s">
        <v>29</v>
      </c>
      <c r="L41" s="82"/>
      <c r="M41" s="82"/>
      <c r="N41" s="92"/>
      <c r="O41" s="93"/>
    </row>
    <row r="42" spans="1:20" ht="20.25" x14ac:dyDescent="0.2">
      <c r="A42" s="48">
        <v>28</v>
      </c>
      <c r="B42" s="99" t="s">
        <v>77</v>
      </c>
      <c r="C42" s="82"/>
      <c r="D42" s="82" t="s">
        <v>57</v>
      </c>
      <c r="E42" s="82"/>
      <c r="F42" s="100" t="s">
        <v>69</v>
      </c>
      <c r="G42" s="87" t="s">
        <v>14</v>
      </c>
      <c r="H42" s="101">
        <v>16</v>
      </c>
      <c r="I42" s="101">
        <v>1.4999999999999999E-2</v>
      </c>
      <c r="J42" s="87">
        <f t="shared" si="2"/>
        <v>0.24</v>
      </c>
      <c r="K42" s="48" t="s">
        <v>29</v>
      </c>
      <c r="L42" s="82"/>
      <c r="M42" s="82"/>
      <c r="N42" s="92"/>
      <c r="O42" s="93"/>
    </row>
    <row r="43" spans="1:20" ht="21" x14ac:dyDescent="0.2">
      <c r="A43" s="48">
        <v>29</v>
      </c>
      <c r="B43" s="99" t="s">
        <v>78</v>
      </c>
      <c r="C43" s="84"/>
      <c r="D43" s="85" t="s">
        <v>57</v>
      </c>
      <c r="E43" s="86"/>
      <c r="F43" s="100" t="s">
        <v>58</v>
      </c>
      <c r="G43" s="87" t="s">
        <v>14</v>
      </c>
      <c r="H43" s="101">
        <v>4</v>
      </c>
      <c r="I43" s="101">
        <v>6.3E-2</v>
      </c>
      <c r="J43" s="87">
        <f t="shared" si="2"/>
        <v>0.252</v>
      </c>
      <c r="K43" s="48" t="s">
        <v>29</v>
      </c>
      <c r="L43" s="90"/>
      <c r="M43" s="90"/>
      <c r="N43" s="92"/>
      <c r="O43" s="93"/>
    </row>
    <row r="44" spans="1:20" ht="81" x14ac:dyDescent="0.2">
      <c r="A44" s="48">
        <v>30</v>
      </c>
      <c r="B44" s="102" t="s">
        <v>79</v>
      </c>
      <c r="C44" s="84"/>
      <c r="D44" s="85" t="s">
        <v>57</v>
      </c>
      <c r="E44" s="86"/>
      <c r="F44" s="100" t="s">
        <v>69</v>
      </c>
      <c r="G44" s="87" t="s">
        <v>14</v>
      </c>
      <c r="H44" s="101">
        <v>64</v>
      </c>
      <c r="I44" s="101">
        <v>6.2E-2</v>
      </c>
      <c r="J44" s="87">
        <f t="shared" si="2"/>
        <v>3.968</v>
      </c>
      <c r="K44" s="48" t="s">
        <v>29</v>
      </c>
      <c r="L44" s="90"/>
      <c r="M44" s="90"/>
      <c r="N44" s="92"/>
      <c r="O44" s="103" t="s">
        <v>80</v>
      </c>
    </row>
    <row r="45" spans="1:20" ht="21" x14ac:dyDescent="0.2">
      <c r="A45" s="48">
        <v>31</v>
      </c>
      <c r="B45" s="102" t="s">
        <v>81</v>
      </c>
      <c r="C45" s="84"/>
      <c r="D45" s="85" t="s">
        <v>57</v>
      </c>
      <c r="E45" s="86"/>
      <c r="F45" s="100" t="s">
        <v>82</v>
      </c>
      <c r="G45" s="87" t="s">
        <v>14</v>
      </c>
      <c r="H45" s="101">
        <v>16</v>
      </c>
      <c r="I45" s="101">
        <v>1.0999999999999999E-2</v>
      </c>
      <c r="J45" s="87">
        <f t="shared" si="2"/>
        <v>0.17599999999999999</v>
      </c>
      <c r="K45" s="48" t="s">
        <v>29</v>
      </c>
      <c r="L45" s="90"/>
      <c r="M45" s="90"/>
      <c r="N45" s="92" t="s">
        <v>59</v>
      </c>
      <c r="O45" s="104" t="s">
        <v>83</v>
      </c>
    </row>
    <row r="46" spans="1:20" ht="21" x14ac:dyDescent="0.2">
      <c r="A46" s="48">
        <v>32</v>
      </c>
      <c r="B46" s="102" t="s">
        <v>84</v>
      </c>
      <c r="C46" s="84"/>
      <c r="D46" s="85" t="s">
        <v>57</v>
      </c>
      <c r="E46" s="86"/>
      <c r="F46" s="100" t="s">
        <v>28</v>
      </c>
      <c r="G46" s="87" t="s">
        <v>14</v>
      </c>
      <c r="H46" s="101">
        <v>16</v>
      </c>
      <c r="I46" s="101">
        <v>2E-3</v>
      </c>
      <c r="J46" s="87">
        <f t="shared" si="2"/>
        <v>3.2000000000000001E-2</v>
      </c>
      <c r="K46" s="48" t="s">
        <v>29</v>
      </c>
      <c r="L46" s="90"/>
      <c r="M46" s="90"/>
      <c r="N46" s="92"/>
      <c r="O46" s="105"/>
    </row>
    <row r="47" spans="1:20" ht="21" x14ac:dyDescent="0.2">
      <c r="A47" s="48">
        <v>33</v>
      </c>
      <c r="B47" s="102" t="s">
        <v>85</v>
      </c>
      <c r="C47" s="84"/>
      <c r="D47" s="85" t="s">
        <v>57</v>
      </c>
      <c r="E47" s="86"/>
      <c r="F47" s="100" t="s">
        <v>69</v>
      </c>
      <c r="G47" s="87" t="s">
        <v>14</v>
      </c>
      <c r="H47" s="101">
        <v>2</v>
      </c>
      <c r="I47" s="101">
        <v>3.3000000000000002E-2</v>
      </c>
      <c r="J47" s="87">
        <f t="shared" si="2"/>
        <v>6.6000000000000003E-2</v>
      </c>
      <c r="K47" s="48" t="s">
        <v>29</v>
      </c>
      <c r="L47" s="90"/>
      <c r="M47" s="90"/>
      <c r="N47" s="106"/>
      <c r="O47" s="107"/>
    </row>
    <row r="48" spans="1:20" ht="20.25" x14ac:dyDescent="0.3">
      <c r="A48" s="48">
        <v>34</v>
      </c>
      <c r="B48" s="108" t="s">
        <v>86</v>
      </c>
      <c r="C48" s="109"/>
      <c r="D48" s="109"/>
      <c r="E48" s="109"/>
      <c r="F48" s="110" t="s">
        <v>87</v>
      </c>
      <c r="G48" s="111" t="s">
        <v>14</v>
      </c>
      <c r="H48" s="112">
        <v>1</v>
      </c>
      <c r="I48" s="112">
        <v>0.49</v>
      </c>
      <c r="J48" s="112">
        <v>0.49</v>
      </c>
      <c r="K48" s="48" t="s">
        <v>29</v>
      </c>
      <c r="L48" s="113"/>
      <c r="M48" s="113"/>
      <c r="N48" s="114" t="s">
        <v>88</v>
      </c>
      <c r="O48" s="115" t="s">
        <v>89</v>
      </c>
    </row>
    <row r="49" spans="1:15" ht="20.25" x14ac:dyDescent="0.3">
      <c r="A49" s="48">
        <v>35</v>
      </c>
      <c r="B49" s="108" t="s">
        <v>90</v>
      </c>
      <c r="C49" s="109"/>
      <c r="D49" s="109"/>
      <c r="E49" s="109"/>
      <c r="F49" s="110" t="s">
        <v>91</v>
      </c>
      <c r="G49" s="111" t="s">
        <v>14</v>
      </c>
      <c r="H49" s="112">
        <v>5</v>
      </c>
      <c r="I49" s="112">
        <v>0.16</v>
      </c>
      <c r="J49" s="112">
        <v>0.8</v>
      </c>
      <c r="K49" s="48" t="s">
        <v>29</v>
      </c>
      <c r="L49" s="113"/>
      <c r="M49" s="113"/>
      <c r="N49" s="113"/>
      <c r="O49" s="115"/>
    </row>
    <row r="50" spans="1:15" ht="20.25" x14ac:dyDescent="0.3">
      <c r="A50" s="48">
        <v>36</v>
      </c>
      <c r="B50" s="110" t="s">
        <v>92</v>
      </c>
      <c r="C50" s="116"/>
      <c r="D50" s="111" t="s">
        <v>72</v>
      </c>
      <c r="E50" s="116"/>
      <c r="F50" s="112" t="s">
        <v>58</v>
      </c>
      <c r="G50" s="111" t="s">
        <v>14</v>
      </c>
      <c r="H50" s="112">
        <v>56</v>
      </c>
      <c r="I50" s="112">
        <v>5.3999999999999999E-2</v>
      </c>
      <c r="J50" s="112">
        <f t="shared" ref="J50" si="3">H50*I50</f>
        <v>3.024</v>
      </c>
      <c r="K50" s="48" t="s">
        <v>29</v>
      </c>
      <c r="L50" s="113"/>
      <c r="M50" s="113"/>
      <c r="N50" s="113"/>
      <c r="O50" s="115"/>
    </row>
    <row r="51" spans="1:15" ht="101.25" x14ac:dyDescent="0.3">
      <c r="A51" s="48">
        <v>37</v>
      </c>
      <c r="B51" s="117" t="s">
        <v>93</v>
      </c>
      <c r="C51" s="51" t="s">
        <v>94</v>
      </c>
      <c r="D51" s="118" t="s">
        <v>95</v>
      </c>
      <c r="E51" s="109"/>
      <c r="F51" s="119" t="s">
        <v>58</v>
      </c>
      <c r="G51" s="120" t="s">
        <v>96</v>
      </c>
      <c r="H51" s="51">
        <v>40</v>
      </c>
      <c r="I51" s="51">
        <v>4.4999999999999998E-2</v>
      </c>
      <c r="J51" s="120">
        <f>H51*I51</f>
        <v>1.7999999999999998</v>
      </c>
      <c r="K51" s="48" t="s">
        <v>29</v>
      </c>
      <c r="L51" s="109"/>
      <c r="M51" s="109"/>
      <c r="N51" s="72" t="s">
        <v>97</v>
      </c>
      <c r="O51" s="121" t="s">
        <v>98</v>
      </c>
    </row>
    <row r="52" spans="1:15" ht="121.5" x14ac:dyDescent="0.2">
      <c r="A52" s="48">
        <v>38</v>
      </c>
      <c r="B52" s="117" t="s">
        <v>99</v>
      </c>
      <c r="C52" s="118" t="s">
        <v>100</v>
      </c>
      <c r="D52" s="118" t="s">
        <v>95</v>
      </c>
      <c r="E52" s="118"/>
      <c r="F52" s="119" t="s">
        <v>58</v>
      </c>
      <c r="G52" s="120" t="s">
        <v>96</v>
      </c>
      <c r="H52" s="122">
        <v>8</v>
      </c>
      <c r="I52" s="120">
        <v>0.92</v>
      </c>
      <c r="J52" s="120">
        <f>H52*I52</f>
        <v>7.36</v>
      </c>
      <c r="K52" s="48" t="s">
        <v>29</v>
      </c>
      <c r="L52" s="51"/>
      <c r="M52" s="51"/>
      <c r="N52" s="74"/>
      <c r="O52" s="121" t="s">
        <v>101</v>
      </c>
    </row>
    <row r="53" spans="1:15" ht="21" x14ac:dyDescent="0.3">
      <c r="A53" s="48">
        <v>39</v>
      </c>
      <c r="B53" s="124" t="s">
        <v>102</v>
      </c>
      <c r="C53" s="125"/>
      <c r="D53" s="125"/>
      <c r="E53" s="125"/>
      <c r="F53" s="126" t="s">
        <v>58</v>
      </c>
      <c r="G53" s="123" t="s">
        <v>96</v>
      </c>
      <c r="H53" s="127">
        <v>104</v>
      </c>
      <c r="I53" s="127">
        <v>0.216</v>
      </c>
      <c r="J53" s="128">
        <f>H53*I53</f>
        <v>22.463999999999999</v>
      </c>
      <c r="K53" s="48" t="s">
        <v>29</v>
      </c>
      <c r="L53" s="129" t="s">
        <v>103</v>
      </c>
      <c r="M53" s="129" t="s">
        <v>104</v>
      </c>
      <c r="N53" s="91" t="s">
        <v>103</v>
      </c>
      <c r="O53" s="104" t="s">
        <v>105</v>
      </c>
    </row>
    <row r="54" spans="1:15" ht="21" x14ac:dyDescent="0.3">
      <c r="A54" s="48">
        <v>40</v>
      </c>
      <c r="B54" s="124" t="s">
        <v>106</v>
      </c>
      <c r="C54" s="125"/>
      <c r="D54" s="125"/>
      <c r="E54" s="125"/>
      <c r="F54" s="126" t="s">
        <v>58</v>
      </c>
      <c r="G54" s="123" t="s">
        <v>96</v>
      </c>
      <c r="H54" s="127">
        <v>72</v>
      </c>
      <c r="I54" s="127">
        <v>0.371</v>
      </c>
      <c r="J54" s="128">
        <f t="shared" ref="J54:J86" si="4">H54*I54</f>
        <v>26.712</v>
      </c>
      <c r="K54" s="48" t="s">
        <v>29</v>
      </c>
      <c r="L54" s="130"/>
      <c r="M54" s="130"/>
      <c r="N54" s="92"/>
      <c r="O54" s="105"/>
    </row>
    <row r="55" spans="1:15" ht="21" x14ac:dyDescent="0.3">
      <c r="A55" s="48">
        <v>41</v>
      </c>
      <c r="B55" s="124" t="s">
        <v>107</v>
      </c>
      <c r="C55" s="125"/>
      <c r="D55" s="125"/>
      <c r="E55" s="125"/>
      <c r="F55" s="126" t="s">
        <v>69</v>
      </c>
      <c r="G55" s="123" t="s">
        <v>96</v>
      </c>
      <c r="H55" s="127">
        <v>280</v>
      </c>
      <c r="I55" s="127">
        <v>0.44600000000000001</v>
      </c>
      <c r="J55" s="128">
        <f t="shared" si="4"/>
        <v>124.88</v>
      </c>
      <c r="K55" s="48" t="s">
        <v>29</v>
      </c>
      <c r="L55" s="130"/>
      <c r="M55" s="130"/>
      <c r="N55" s="92"/>
      <c r="O55" s="105"/>
    </row>
    <row r="56" spans="1:15" ht="21" x14ac:dyDescent="0.3">
      <c r="A56" s="48">
        <v>42</v>
      </c>
      <c r="B56" s="124" t="s">
        <v>108</v>
      </c>
      <c r="C56" s="125"/>
      <c r="D56" s="125"/>
      <c r="E56" s="125"/>
      <c r="F56" s="126" t="s">
        <v>69</v>
      </c>
      <c r="G56" s="123" t="s">
        <v>96</v>
      </c>
      <c r="H56" s="127">
        <v>80</v>
      </c>
      <c r="I56" s="127">
        <v>0.27700000000000002</v>
      </c>
      <c r="J56" s="128">
        <f t="shared" si="4"/>
        <v>22.160000000000004</v>
      </c>
      <c r="K56" s="48" t="s">
        <v>29</v>
      </c>
      <c r="L56" s="130"/>
      <c r="M56" s="130"/>
      <c r="N56" s="92"/>
      <c r="O56" s="105"/>
    </row>
    <row r="57" spans="1:15" ht="21" x14ac:dyDescent="0.3">
      <c r="A57" s="48">
        <v>43</v>
      </c>
      <c r="B57" s="124" t="s">
        <v>109</v>
      </c>
      <c r="C57" s="125"/>
      <c r="D57" s="125"/>
      <c r="E57" s="125"/>
      <c r="F57" s="126" t="s">
        <v>58</v>
      </c>
      <c r="G57" s="123" t="s">
        <v>96</v>
      </c>
      <c r="H57" s="127">
        <v>160</v>
      </c>
      <c r="I57" s="127">
        <v>2.2000000000000002</v>
      </c>
      <c r="J57" s="128">
        <f t="shared" si="4"/>
        <v>352</v>
      </c>
      <c r="K57" s="48" t="s">
        <v>29</v>
      </c>
      <c r="L57" s="130"/>
      <c r="M57" s="130"/>
      <c r="N57" s="92"/>
      <c r="O57" s="105"/>
    </row>
    <row r="58" spans="1:15" ht="21" x14ac:dyDescent="0.3">
      <c r="A58" s="48">
        <v>44</v>
      </c>
      <c r="B58" s="124" t="s">
        <v>110</v>
      </c>
      <c r="C58" s="125"/>
      <c r="D58" s="125"/>
      <c r="E58" s="125"/>
      <c r="F58" s="126" t="s">
        <v>58</v>
      </c>
      <c r="G58" s="123" t="s">
        <v>96</v>
      </c>
      <c r="H58" s="127">
        <v>32</v>
      </c>
      <c r="I58" s="127">
        <v>0.51</v>
      </c>
      <c r="J58" s="128">
        <f t="shared" si="4"/>
        <v>16.32</v>
      </c>
      <c r="K58" s="48" t="s">
        <v>29</v>
      </c>
      <c r="L58" s="130"/>
      <c r="M58" s="130"/>
      <c r="N58" s="92"/>
      <c r="O58" s="105"/>
    </row>
    <row r="59" spans="1:15" ht="21" x14ac:dyDescent="0.3">
      <c r="A59" s="48">
        <v>45</v>
      </c>
      <c r="B59" s="124" t="s">
        <v>111</v>
      </c>
      <c r="C59" s="125"/>
      <c r="D59" s="125"/>
      <c r="E59" s="125"/>
      <c r="F59" s="126" t="s">
        <v>73</v>
      </c>
      <c r="G59" s="123" t="s">
        <v>96</v>
      </c>
      <c r="H59" s="127">
        <v>304</v>
      </c>
      <c r="I59" s="127">
        <v>0.11</v>
      </c>
      <c r="J59" s="128">
        <f t="shared" si="4"/>
        <v>33.44</v>
      </c>
      <c r="K59" s="48" t="s">
        <v>29</v>
      </c>
      <c r="L59" s="130"/>
      <c r="M59" s="130"/>
      <c r="N59" s="92"/>
      <c r="O59" s="105"/>
    </row>
    <row r="60" spans="1:15" ht="21" x14ac:dyDescent="0.3">
      <c r="A60" s="48">
        <v>46</v>
      </c>
      <c r="B60" s="124" t="s">
        <v>112</v>
      </c>
      <c r="C60" s="125"/>
      <c r="D60" s="125"/>
      <c r="E60" s="125"/>
      <c r="F60" s="126" t="s">
        <v>58</v>
      </c>
      <c r="G60" s="123" t="s">
        <v>96</v>
      </c>
      <c r="H60" s="127">
        <v>40</v>
      </c>
      <c r="I60" s="127">
        <v>0.84499999999999997</v>
      </c>
      <c r="J60" s="128">
        <f t="shared" si="4"/>
        <v>33.799999999999997</v>
      </c>
      <c r="K60" s="48" t="s">
        <v>29</v>
      </c>
      <c r="L60" s="130"/>
      <c r="M60" s="130"/>
      <c r="N60" s="92"/>
      <c r="O60" s="105"/>
    </row>
    <row r="61" spans="1:15" ht="21" x14ac:dyDescent="0.3">
      <c r="A61" s="48">
        <v>47</v>
      </c>
      <c r="B61" s="124" t="s">
        <v>113</v>
      </c>
      <c r="C61" s="125"/>
      <c r="D61" s="125"/>
      <c r="E61" s="125"/>
      <c r="F61" s="126" t="s">
        <v>73</v>
      </c>
      <c r="G61" s="123" t="s">
        <v>96</v>
      </c>
      <c r="H61" s="127">
        <v>16</v>
      </c>
      <c r="I61" s="127">
        <v>5.2999999999999999E-2</v>
      </c>
      <c r="J61" s="128">
        <f t="shared" si="4"/>
        <v>0.84799999999999998</v>
      </c>
      <c r="K61" s="48" t="s">
        <v>29</v>
      </c>
      <c r="L61" s="130"/>
      <c r="M61" s="130"/>
      <c r="N61" s="92"/>
      <c r="O61" s="107"/>
    </row>
    <row r="62" spans="1:15" ht="21" x14ac:dyDescent="0.3">
      <c r="A62" s="48">
        <v>48</v>
      </c>
      <c r="B62" s="108" t="s">
        <v>114</v>
      </c>
      <c r="C62" s="131"/>
      <c r="D62" s="131"/>
      <c r="E62" s="131"/>
      <c r="F62" s="131"/>
      <c r="G62" s="123" t="s">
        <v>96</v>
      </c>
      <c r="H62" s="132">
        <v>248</v>
      </c>
      <c r="I62" s="132">
        <v>0.17699999999999999</v>
      </c>
      <c r="J62" s="128">
        <f t="shared" si="4"/>
        <v>43.896000000000001</v>
      </c>
      <c r="K62" s="48" t="s">
        <v>29</v>
      </c>
      <c r="L62" s="130"/>
      <c r="M62" s="130"/>
      <c r="N62" s="92"/>
      <c r="O62" s="104" t="s">
        <v>115</v>
      </c>
    </row>
    <row r="63" spans="1:15" ht="21" x14ac:dyDescent="0.3">
      <c r="A63" s="48">
        <v>49</v>
      </c>
      <c r="B63" s="108" t="s">
        <v>116</v>
      </c>
      <c r="C63" s="131"/>
      <c r="D63" s="131"/>
      <c r="E63" s="131"/>
      <c r="F63" s="131"/>
      <c r="G63" s="123" t="s">
        <v>96</v>
      </c>
      <c r="H63" s="132">
        <v>496</v>
      </c>
      <c r="I63" s="132">
        <v>3.3000000000000002E-2</v>
      </c>
      <c r="J63" s="128">
        <f t="shared" si="4"/>
        <v>16.368000000000002</v>
      </c>
      <c r="K63" s="48" t="s">
        <v>29</v>
      </c>
      <c r="L63" s="130"/>
      <c r="M63" s="130"/>
      <c r="N63" s="92"/>
      <c r="O63" s="105"/>
    </row>
    <row r="64" spans="1:15" ht="21" x14ac:dyDescent="0.3">
      <c r="A64" s="48">
        <v>50</v>
      </c>
      <c r="B64" s="108" t="s">
        <v>117</v>
      </c>
      <c r="C64" s="131"/>
      <c r="D64" s="131"/>
      <c r="E64" s="131"/>
      <c r="F64" s="131"/>
      <c r="G64" s="123" t="s">
        <v>96</v>
      </c>
      <c r="H64" s="132">
        <v>496</v>
      </c>
      <c r="I64" s="132">
        <v>8.0000000000000002E-3</v>
      </c>
      <c r="J64" s="128">
        <f t="shared" si="4"/>
        <v>3.968</v>
      </c>
      <c r="K64" s="48" t="s">
        <v>29</v>
      </c>
      <c r="L64" s="130"/>
      <c r="M64" s="130"/>
      <c r="N64" s="92"/>
      <c r="O64" s="107"/>
    </row>
    <row r="65" spans="1:15" ht="21" x14ac:dyDescent="0.3">
      <c r="A65" s="48">
        <v>51</v>
      </c>
      <c r="B65" s="126" t="s">
        <v>102</v>
      </c>
      <c r="C65" s="131"/>
      <c r="D65" s="131"/>
      <c r="E65" s="131"/>
      <c r="F65" s="133" t="s">
        <v>58</v>
      </c>
      <c r="G65" s="123" t="s">
        <v>96</v>
      </c>
      <c r="H65" s="132">
        <v>39</v>
      </c>
      <c r="I65" s="132">
        <v>0.22</v>
      </c>
      <c r="J65" s="128">
        <f t="shared" si="4"/>
        <v>8.58</v>
      </c>
      <c r="K65" s="48" t="s">
        <v>29</v>
      </c>
      <c r="L65" s="130"/>
      <c r="M65" s="130"/>
      <c r="N65" s="92"/>
      <c r="O65" s="104" t="s">
        <v>118</v>
      </c>
    </row>
    <row r="66" spans="1:15" ht="21" x14ac:dyDescent="0.3">
      <c r="A66" s="48">
        <v>52</v>
      </c>
      <c r="B66" s="126" t="s">
        <v>119</v>
      </c>
      <c r="C66" s="131"/>
      <c r="D66" s="131"/>
      <c r="E66" s="131"/>
      <c r="F66" s="133" t="s">
        <v>58</v>
      </c>
      <c r="G66" s="123" t="s">
        <v>96</v>
      </c>
      <c r="H66" s="132">
        <v>12</v>
      </c>
      <c r="I66" s="132">
        <v>4.4999999999999998E-2</v>
      </c>
      <c r="J66" s="128">
        <f t="shared" si="4"/>
        <v>0.54</v>
      </c>
      <c r="K66" s="48" t="s">
        <v>29</v>
      </c>
      <c r="L66" s="130"/>
      <c r="M66" s="130"/>
      <c r="N66" s="106"/>
      <c r="O66" s="107"/>
    </row>
    <row r="67" spans="1:15" ht="21" x14ac:dyDescent="0.3">
      <c r="A67" s="48">
        <v>53</v>
      </c>
      <c r="B67" s="124" t="s">
        <v>120</v>
      </c>
      <c r="C67" s="131"/>
      <c r="D67" s="131"/>
      <c r="E67" s="131"/>
      <c r="F67" s="110" t="s">
        <v>58</v>
      </c>
      <c r="G67" s="123" t="s">
        <v>96</v>
      </c>
      <c r="H67" s="132">
        <v>48</v>
      </c>
      <c r="I67" s="132">
        <v>0.9</v>
      </c>
      <c r="J67" s="128">
        <f t="shared" si="4"/>
        <v>43.2</v>
      </c>
      <c r="K67" s="48" t="s">
        <v>29</v>
      </c>
      <c r="L67" s="130"/>
      <c r="M67" s="130"/>
      <c r="N67" s="91" t="s">
        <v>103</v>
      </c>
      <c r="O67" s="104" t="s">
        <v>121</v>
      </c>
    </row>
    <row r="68" spans="1:15" ht="21" x14ac:dyDescent="0.3">
      <c r="A68" s="48">
        <v>54</v>
      </c>
      <c r="B68" s="124" t="s">
        <v>108</v>
      </c>
      <c r="C68" s="131"/>
      <c r="D68" s="131"/>
      <c r="E68" s="131"/>
      <c r="F68" s="110" t="s">
        <v>69</v>
      </c>
      <c r="G68" s="123" t="s">
        <v>96</v>
      </c>
      <c r="H68" s="132">
        <v>96</v>
      </c>
      <c r="I68" s="132">
        <v>0.23</v>
      </c>
      <c r="J68" s="128">
        <f t="shared" si="4"/>
        <v>22.080000000000002</v>
      </c>
      <c r="K68" s="48" t="s">
        <v>29</v>
      </c>
      <c r="L68" s="130"/>
      <c r="M68" s="130"/>
      <c r="N68" s="92"/>
      <c r="O68" s="105"/>
    </row>
    <row r="69" spans="1:15" ht="21" x14ac:dyDescent="0.3">
      <c r="A69" s="48">
        <v>55</v>
      </c>
      <c r="B69" s="124" t="s">
        <v>113</v>
      </c>
      <c r="C69" s="131"/>
      <c r="D69" s="131"/>
      <c r="E69" s="131"/>
      <c r="F69" s="110" t="s">
        <v>73</v>
      </c>
      <c r="G69" s="123" t="s">
        <v>96</v>
      </c>
      <c r="H69" s="132">
        <v>96</v>
      </c>
      <c r="I69" s="132">
        <v>0.12</v>
      </c>
      <c r="J69" s="128">
        <f t="shared" si="4"/>
        <v>11.52</v>
      </c>
      <c r="K69" s="48" t="s">
        <v>29</v>
      </c>
      <c r="L69" s="130"/>
      <c r="M69" s="130"/>
      <c r="N69" s="92"/>
      <c r="O69" s="107"/>
    </row>
    <row r="70" spans="1:15" ht="21" x14ac:dyDescent="0.3">
      <c r="A70" s="48">
        <v>56</v>
      </c>
      <c r="B70" s="134" t="s">
        <v>122</v>
      </c>
      <c r="C70" s="131"/>
      <c r="D70" s="131"/>
      <c r="E70" s="131"/>
      <c r="F70" s="134" t="s">
        <v>58</v>
      </c>
      <c r="G70" s="123" t="s">
        <v>96</v>
      </c>
      <c r="H70" s="132">
        <v>32</v>
      </c>
      <c r="I70" s="132">
        <v>1.7</v>
      </c>
      <c r="J70" s="128">
        <f t="shared" si="4"/>
        <v>54.4</v>
      </c>
      <c r="K70" s="48" t="s">
        <v>29</v>
      </c>
      <c r="L70" s="130"/>
      <c r="M70" s="130"/>
      <c r="N70" s="92"/>
      <c r="O70" s="104" t="s">
        <v>123</v>
      </c>
    </row>
    <row r="71" spans="1:15" ht="21" x14ac:dyDescent="0.3">
      <c r="A71" s="48">
        <v>57</v>
      </c>
      <c r="B71" s="134" t="s">
        <v>124</v>
      </c>
      <c r="C71" s="131"/>
      <c r="D71" s="131"/>
      <c r="E71" s="131"/>
      <c r="F71" s="134" t="s">
        <v>58</v>
      </c>
      <c r="G71" s="123" t="s">
        <v>96</v>
      </c>
      <c r="H71" s="132">
        <v>40</v>
      </c>
      <c r="I71" s="132">
        <v>0.55900000000000005</v>
      </c>
      <c r="J71" s="128">
        <f t="shared" si="4"/>
        <v>22.360000000000003</v>
      </c>
      <c r="K71" s="48" t="s">
        <v>29</v>
      </c>
      <c r="L71" s="130"/>
      <c r="M71" s="130"/>
      <c r="N71" s="92"/>
      <c r="O71" s="105"/>
    </row>
    <row r="72" spans="1:15" ht="21" x14ac:dyDescent="0.3">
      <c r="A72" s="48">
        <v>58</v>
      </c>
      <c r="B72" s="134" t="s">
        <v>125</v>
      </c>
      <c r="C72" s="131"/>
      <c r="D72" s="131"/>
      <c r="E72" s="131"/>
      <c r="F72" s="134" t="s">
        <v>58</v>
      </c>
      <c r="G72" s="123" t="s">
        <v>96</v>
      </c>
      <c r="H72" s="132">
        <v>22</v>
      </c>
      <c r="I72" s="132">
        <v>0.40699999999999997</v>
      </c>
      <c r="J72" s="128">
        <f t="shared" si="4"/>
        <v>8.9539999999999988</v>
      </c>
      <c r="K72" s="48" t="s">
        <v>29</v>
      </c>
      <c r="L72" s="130"/>
      <c r="M72" s="130"/>
      <c r="N72" s="92"/>
      <c r="O72" s="105"/>
    </row>
    <row r="73" spans="1:15" ht="21" x14ac:dyDescent="0.3">
      <c r="A73" s="48">
        <v>59</v>
      </c>
      <c r="B73" s="134" t="s">
        <v>126</v>
      </c>
      <c r="C73" s="131"/>
      <c r="D73" s="131"/>
      <c r="E73" s="131"/>
      <c r="F73" s="134" t="s">
        <v>58</v>
      </c>
      <c r="G73" s="123" t="s">
        <v>96</v>
      </c>
      <c r="H73" s="132">
        <v>40</v>
      </c>
      <c r="I73" s="132">
        <v>3.1</v>
      </c>
      <c r="J73" s="128">
        <f t="shared" si="4"/>
        <v>124</v>
      </c>
      <c r="K73" s="48" t="s">
        <v>29</v>
      </c>
      <c r="L73" s="130"/>
      <c r="M73" s="130"/>
      <c r="N73" s="92"/>
      <c r="O73" s="105"/>
    </row>
    <row r="74" spans="1:15" ht="21" x14ac:dyDescent="0.3">
      <c r="A74" s="48">
        <v>60</v>
      </c>
      <c r="B74" s="134" t="s">
        <v>127</v>
      </c>
      <c r="C74" s="131"/>
      <c r="D74" s="131"/>
      <c r="E74" s="131"/>
      <c r="F74" s="134" t="s">
        <v>69</v>
      </c>
      <c r="G74" s="123" t="s">
        <v>96</v>
      </c>
      <c r="H74" s="132">
        <v>43</v>
      </c>
      <c r="I74" s="132">
        <v>0.13300000000000001</v>
      </c>
      <c r="J74" s="128">
        <f t="shared" si="4"/>
        <v>5.7190000000000003</v>
      </c>
      <c r="K74" s="48" t="s">
        <v>29</v>
      </c>
      <c r="L74" s="130"/>
      <c r="M74" s="130"/>
      <c r="N74" s="92"/>
      <c r="O74" s="105"/>
    </row>
    <row r="75" spans="1:15" ht="21" x14ac:dyDescent="0.3">
      <c r="A75" s="48">
        <v>61</v>
      </c>
      <c r="B75" s="134" t="s">
        <v>128</v>
      </c>
      <c r="C75" s="131"/>
      <c r="D75" s="131"/>
      <c r="E75" s="131"/>
      <c r="F75" s="134" t="s">
        <v>69</v>
      </c>
      <c r="G75" s="123" t="s">
        <v>96</v>
      </c>
      <c r="H75" s="132">
        <v>80</v>
      </c>
      <c r="I75" s="132">
        <v>0.19400000000000001</v>
      </c>
      <c r="J75" s="128">
        <f t="shared" si="4"/>
        <v>15.52</v>
      </c>
      <c r="K75" s="48" t="s">
        <v>29</v>
      </c>
      <c r="L75" s="130"/>
      <c r="M75" s="130"/>
      <c r="N75" s="92"/>
      <c r="O75" s="105"/>
    </row>
    <row r="76" spans="1:15" ht="21" x14ac:dyDescent="0.3">
      <c r="A76" s="48">
        <v>62</v>
      </c>
      <c r="B76" s="134" t="s">
        <v>108</v>
      </c>
      <c r="C76" s="131"/>
      <c r="D76" s="131"/>
      <c r="E76" s="131"/>
      <c r="F76" s="134" t="s">
        <v>69</v>
      </c>
      <c r="G76" s="123" t="s">
        <v>96</v>
      </c>
      <c r="H76" s="132">
        <v>64</v>
      </c>
      <c r="I76" s="132">
        <v>0.27700000000000002</v>
      </c>
      <c r="J76" s="128">
        <f t="shared" si="4"/>
        <v>17.728000000000002</v>
      </c>
      <c r="K76" s="48" t="s">
        <v>29</v>
      </c>
      <c r="L76" s="130"/>
      <c r="M76" s="130"/>
      <c r="N76" s="92"/>
      <c r="O76" s="105"/>
    </row>
    <row r="77" spans="1:15" ht="21" x14ac:dyDescent="0.3">
      <c r="A77" s="48">
        <v>63</v>
      </c>
      <c r="B77" s="134" t="s">
        <v>107</v>
      </c>
      <c r="C77" s="131"/>
      <c r="D77" s="131"/>
      <c r="E77" s="131"/>
      <c r="F77" s="134" t="s">
        <v>69</v>
      </c>
      <c r="G77" s="123" t="s">
        <v>96</v>
      </c>
      <c r="H77" s="132">
        <v>80</v>
      </c>
      <c r="I77" s="132">
        <v>0.44600000000000001</v>
      </c>
      <c r="J77" s="128">
        <f t="shared" si="4"/>
        <v>35.68</v>
      </c>
      <c r="K77" s="48" t="s">
        <v>29</v>
      </c>
      <c r="L77" s="130"/>
      <c r="M77" s="130"/>
      <c r="N77" s="92"/>
      <c r="O77" s="105"/>
    </row>
    <row r="78" spans="1:15" ht="21" x14ac:dyDescent="0.3">
      <c r="A78" s="48">
        <v>64</v>
      </c>
      <c r="B78" s="134" t="s">
        <v>129</v>
      </c>
      <c r="C78" s="131"/>
      <c r="D78" s="131"/>
      <c r="E78" s="131"/>
      <c r="F78" s="134" t="s">
        <v>73</v>
      </c>
      <c r="G78" s="123" t="s">
        <v>96</v>
      </c>
      <c r="H78" s="132">
        <v>43</v>
      </c>
      <c r="I78" s="132">
        <v>3.2000000000000001E-2</v>
      </c>
      <c r="J78" s="128">
        <f t="shared" si="4"/>
        <v>1.3760000000000001</v>
      </c>
      <c r="K78" s="48" t="s">
        <v>29</v>
      </c>
      <c r="L78" s="130"/>
      <c r="M78" s="130"/>
      <c r="N78" s="92"/>
      <c r="O78" s="105"/>
    </row>
    <row r="79" spans="1:15" ht="21" x14ac:dyDescent="0.3">
      <c r="A79" s="48">
        <v>65</v>
      </c>
      <c r="B79" s="134" t="s">
        <v>130</v>
      </c>
      <c r="C79" s="131"/>
      <c r="D79" s="131"/>
      <c r="E79" s="131"/>
      <c r="F79" s="134" t="s">
        <v>73</v>
      </c>
      <c r="G79" s="123" t="s">
        <v>96</v>
      </c>
      <c r="H79" s="132">
        <v>160</v>
      </c>
      <c r="I79" s="132">
        <v>5.2999999999999999E-2</v>
      </c>
      <c r="J79" s="128">
        <f t="shared" si="4"/>
        <v>8.48</v>
      </c>
      <c r="K79" s="48" t="s">
        <v>29</v>
      </c>
      <c r="L79" s="130" t="s">
        <v>103</v>
      </c>
      <c r="M79" s="135" t="s">
        <v>104</v>
      </c>
      <c r="N79" s="92"/>
      <c r="O79" s="105"/>
    </row>
    <row r="80" spans="1:15" ht="21" x14ac:dyDescent="0.3">
      <c r="A80" s="48">
        <v>66</v>
      </c>
      <c r="B80" s="134" t="s">
        <v>113</v>
      </c>
      <c r="C80" s="131"/>
      <c r="D80" s="131"/>
      <c r="E80" s="131"/>
      <c r="F80" s="134" t="s">
        <v>73</v>
      </c>
      <c r="G80" s="123" t="s">
        <v>96</v>
      </c>
      <c r="H80" s="132">
        <v>64</v>
      </c>
      <c r="I80" s="132">
        <v>6.7000000000000004E-2</v>
      </c>
      <c r="J80" s="128">
        <f t="shared" si="4"/>
        <v>4.2880000000000003</v>
      </c>
      <c r="K80" s="48" t="s">
        <v>29</v>
      </c>
      <c r="L80" s="135"/>
      <c r="M80" s="135"/>
      <c r="N80" s="92"/>
      <c r="O80" s="105"/>
    </row>
    <row r="81" spans="1:15" ht="21" x14ac:dyDescent="0.3">
      <c r="A81" s="48">
        <v>67</v>
      </c>
      <c r="B81" s="134" t="s">
        <v>111</v>
      </c>
      <c r="C81" s="131"/>
      <c r="D81" s="131"/>
      <c r="E81" s="131"/>
      <c r="F81" s="134" t="s">
        <v>73</v>
      </c>
      <c r="G81" s="123" t="s">
        <v>96</v>
      </c>
      <c r="H81" s="132">
        <v>80</v>
      </c>
      <c r="I81" s="132">
        <v>0.11</v>
      </c>
      <c r="J81" s="128">
        <f t="shared" si="4"/>
        <v>8.8000000000000007</v>
      </c>
      <c r="K81" s="48" t="s">
        <v>29</v>
      </c>
      <c r="L81" s="135"/>
      <c r="M81" s="135"/>
      <c r="N81" s="92"/>
      <c r="O81" s="107"/>
    </row>
    <row r="82" spans="1:15" ht="21" x14ac:dyDescent="0.3">
      <c r="A82" s="48">
        <v>68</v>
      </c>
      <c r="B82" s="136" t="s">
        <v>131</v>
      </c>
      <c r="C82" s="131"/>
      <c r="D82" s="131"/>
      <c r="E82" s="131"/>
      <c r="F82" s="136" t="s">
        <v>58</v>
      </c>
      <c r="G82" s="123" t="s">
        <v>96</v>
      </c>
      <c r="H82" s="132">
        <v>16</v>
      </c>
      <c r="I82" s="132">
        <v>0.126</v>
      </c>
      <c r="J82" s="128">
        <f t="shared" si="4"/>
        <v>2.016</v>
      </c>
      <c r="K82" s="48" t="s">
        <v>29</v>
      </c>
      <c r="L82" s="135"/>
      <c r="M82" s="135"/>
      <c r="N82" s="92"/>
      <c r="O82" s="104" t="s">
        <v>132</v>
      </c>
    </row>
    <row r="83" spans="1:15" ht="21" x14ac:dyDescent="0.3">
      <c r="A83" s="48">
        <v>69</v>
      </c>
      <c r="B83" s="136" t="s">
        <v>133</v>
      </c>
      <c r="C83" s="131"/>
      <c r="D83" s="131"/>
      <c r="E83" s="131"/>
      <c r="F83" s="136" t="s">
        <v>69</v>
      </c>
      <c r="G83" s="123" t="s">
        <v>96</v>
      </c>
      <c r="H83" s="132">
        <v>32</v>
      </c>
      <c r="I83" s="132">
        <v>3.9E-2</v>
      </c>
      <c r="J83" s="128">
        <f t="shared" si="4"/>
        <v>1.248</v>
      </c>
      <c r="K83" s="48" t="s">
        <v>29</v>
      </c>
      <c r="L83" s="135"/>
      <c r="M83" s="135"/>
      <c r="N83" s="92"/>
      <c r="O83" s="105"/>
    </row>
    <row r="84" spans="1:15" ht="21" x14ac:dyDescent="0.3">
      <c r="A84" s="48">
        <v>70</v>
      </c>
      <c r="B84" s="136" t="s">
        <v>117</v>
      </c>
      <c r="C84" s="131"/>
      <c r="D84" s="131"/>
      <c r="E84" s="131"/>
      <c r="F84" s="136" t="s">
        <v>73</v>
      </c>
      <c r="G84" s="123" t="s">
        <v>96</v>
      </c>
      <c r="H84" s="132">
        <v>32</v>
      </c>
      <c r="I84" s="132">
        <v>9.4000000000000004E-3</v>
      </c>
      <c r="J84" s="128">
        <f t="shared" si="4"/>
        <v>0.30080000000000001</v>
      </c>
      <c r="K84" s="48" t="s">
        <v>29</v>
      </c>
      <c r="L84" s="135"/>
      <c r="M84" s="135"/>
      <c r="N84" s="92"/>
      <c r="O84" s="107"/>
    </row>
    <row r="85" spans="1:15" ht="101.25" x14ac:dyDescent="0.3">
      <c r="A85" s="48">
        <v>71</v>
      </c>
      <c r="B85" s="137" t="s">
        <v>134</v>
      </c>
      <c r="C85" s="131"/>
      <c r="D85" s="131"/>
      <c r="E85" s="131"/>
      <c r="F85" s="137" t="s">
        <v>35</v>
      </c>
      <c r="G85" s="123" t="s">
        <v>96</v>
      </c>
      <c r="H85" s="138">
        <v>20</v>
      </c>
      <c r="I85" s="132">
        <f>0.22/H85</f>
        <v>1.0999999999999999E-2</v>
      </c>
      <c r="J85" s="128">
        <f t="shared" si="4"/>
        <v>0.21999999999999997</v>
      </c>
      <c r="K85" s="48" t="s">
        <v>29</v>
      </c>
      <c r="L85" s="135"/>
      <c r="M85" s="135"/>
      <c r="N85" s="92"/>
      <c r="O85" s="89" t="s">
        <v>135</v>
      </c>
    </row>
    <row r="86" spans="1:15" ht="21" x14ac:dyDescent="0.3">
      <c r="A86" s="48">
        <v>72</v>
      </c>
      <c r="B86" s="139" t="s">
        <v>136</v>
      </c>
      <c r="C86" s="131"/>
      <c r="D86" s="131"/>
      <c r="E86" s="131"/>
      <c r="F86" s="139" t="s">
        <v>137</v>
      </c>
      <c r="G86" s="123" t="s">
        <v>96</v>
      </c>
      <c r="H86" s="132">
        <v>72</v>
      </c>
      <c r="I86" s="132">
        <v>0.54</v>
      </c>
      <c r="J86" s="128">
        <f t="shared" si="4"/>
        <v>38.880000000000003</v>
      </c>
      <c r="K86" s="48" t="s">
        <v>29</v>
      </c>
      <c r="L86" s="135"/>
      <c r="M86" s="135"/>
      <c r="N86" s="92"/>
      <c r="O86" s="104" t="s">
        <v>138</v>
      </c>
    </row>
    <row r="87" spans="1:15" ht="21" x14ac:dyDescent="0.3">
      <c r="A87" s="48">
        <v>73</v>
      </c>
      <c r="B87" s="139" t="s">
        <v>139</v>
      </c>
      <c r="C87" s="131"/>
      <c r="D87" s="131"/>
      <c r="E87" s="131"/>
      <c r="F87" s="139" t="s">
        <v>140</v>
      </c>
      <c r="G87" s="123" t="s">
        <v>96</v>
      </c>
      <c r="H87" s="132">
        <v>144</v>
      </c>
      <c r="I87" s="132">
        <v>0.12</v>
      </c>
      <c r="J87" s="128">
        <f>H87*I87</f>
        <v>17.28</v>
      </c>
      <c r="K87" s="48" t="s">
        <v>29</v>
      </c>
      <c r="L87" s="135"/>
      <c r="M87" s="135"/>
      <c r="N87" s="106"/>
      <c r="O87" s="107"/>
    </row>
    <row r="88" spans="1:15" ht="21" thickBot="1" x14ac:dyDescent="0.35">
      <c r="A88" s="66" t="s">
        <v>2</v>
      </c>
      <c r="B88" s="67"/>
      <c r="C88" s="67"/>
      <c r="D88" s="67"/>
      <c r="E88" s="67"/>
      <c r="F88" s="67"/>
      <c r="G88" s="68"/>
      <c r="H88" s="37">
        <f>SUM(H15:H87)</f>
        <v>9381</v>
      </c>
      <c r="I88" s="38"/>
      <c r="J88" s="39">
        <f>SUM(J15:J87)</f>
        <v>1245.8198000000002</v>
      </c>
      <c r="K88" s="18"/>
      <c r="L88" s="13">
        <f>SUM(L15:L21)</f>
        <v>0</v>
      </c>
      <c r="M88" s="22">
        <f>SUM(M15:M21)</f>
        <v>0</v>
      </c>
      <c r="N88" s="47"/>
      <c r="O88" s="8"/>
    </row>
    <row r="89" spans="1:15" ht="20.25" x14ac:dyDescent="0.25">
      <c r="E89" s="3"/>
      <c r="F89" s="3"/>
      <c r="G89" s="4"/>
      <c r="H89" s="4"/>
      <c r="I89" s="4"/>
      <c r="J89" s="4"/>
      <c r="K89" s="19"/>
      <c r="N89" s="47"/>
    </row>
    <row r="90" spans="1:15" ht="20.25" x14ac:dyDescent="0.25">
      <c r="E90" s="5"/>
      <c r="F90" s="3"/>
      <c r="G90" s="4"/>
      <c r="H90" s="4"/>
      <c r="I90" s="4"/>
      <c r="J90" s="4"/>
      <c r="K90" s="19"/>
      <c r="N90" s="47"/>
    </row>
    <row r="91" spans="1:15" ht="20.25" x14ac:dyDescent="0.25">
      <c r="C91" s="32"/>
      <c r="D91" s="33"/>
      <c r="E91" s="34"/>
      <c r="F91" s="34"/>
      <c r="G91" s="35"/>
      <c r="H91" s="35"/>
      <c r="I91" s="35"/>
      <c r="J91" s="35"/>
      <c r="K91" s="36"/>
      <c r="N91" s="47"/>
    </row>
    <row r="92" spans="1:15" ht="23.25" x14ac:dyDescent="0.35">
      <c r="A92" s="57"/>
      <c r="B92" s="58"/>
      <c r="C92" s="65"/>
      <c r="D92" s="65"/>
      <c r="E92" s="65"/>
      <c r="F92" s="65"/>
      <c r="G92" s="65"/>
      <c r="H92" s="65"/>
      <c r="I92" s="65"/>
      <c r="J92" s="65"/>
      <c r="K92" s="64"/>
      <c r="L92" s="58"/>
      <c r="M92" s="58"/>
      <c r="N92" s="1"/>
    </row>
    <row r="93" spans="1:15" ht="23.25" x14ac:dyDescent="0.35">
      <c r="A93" s="57"/>
      <c r="B93" s="58"/>
      <c r="C93" s="65"/>
      <c r="D93" s="65"/>
      <c r="E93" s="65"/>
      <c r="F93" s="65"/>
      <c r="G93" s="65"/>
      <c r="H93" s="65"/>
      <c r="I93" s="65"/>
      <c r="J93" s="65"/>
      <c r="K93" s="64"/>
      <c r="L93" s="58"/>
      <c r="M93" s="58"/>
      <c r="N93" s="1"/>
    </row>
    <row r="94" spans="1:15" ht="23.25" x14ac:dyDescent="0.35">
      <c r="A94" s="60"/>
      <c r="B94" s="61"/>
      <c r="C94" s="65"/>
      <c r="D94" s="65"/>
      <c r="E94" s="65"/>
      <c r="F94" s="65"/>
      <c r="G94" s="65"/>
      <c r="H94" s="65"/>
      <c r="I94" s="65"/>
      <c r="J94" s="65"/>
      <c r="K94" s="63"/>
      <c r="L94" s="61"/>
      <c r="M94" s="58"/>
      <c r="N94" s="1"/>
    </row>
  </sheetData>
  <protectedRanges>
    <protectedRange password="989E" sqref="L35:O35 C35:E35 L36:N42 O36 C37:E42" name="Б 1_9" securityDescriptor="O:WDG:WDD:(A;;CC;;;S-1-5-21-2356986669-2968398607-3214276193-36219)"/>
    <protectedRange password="EB3A" sqref="L35:O35 C35:E35 L36:N42 O36 C37:E42" name="Белый_9" securityDescriptor="O:WDG:WDD:(A;;CC;;;S-1-5-21-2356986669-2968398607-3214276193-36219)"/>
    <protectedRange password="989E" sqref="H39:I47 I37 B31:B46 I31 H35:I35 F31:F46 H51:I52" name="Б 1" securityDescriptor="O:WDG:WDD:(A;;CC;;;S-1-5-21-2356986669-2968398607-3214276193-36219)"/>
    <protectedRange password="EB3A" sqref="H39:I47 I37 B31:B46 I31 H35:I35 F31:F46 H51:I52" name="Белый" securityDescriptor="O:WDG:WDD:(A;;CC;;;S-1-5-21-2356986669-2968398607-3214276193-36219)"/>
    <protectedRange password="989E" sqref="H33:H34 H37:H38" name="Б 1_10" securityDescriptor="O:WDG:WDD:(A;;CC;;;S-1-5-21-2356986669-2968398607-3214276193-36219)"/>
    <protectedRange password="EB3A" sqref="H33:H34 H37:H38" name="Белый_10" securityDescriptor="O:WDG:WDD:(A;;CC;;;S-1-5-21-2356986669-2968398607-3214276193-36219)"/>
    <protectedRange password="989E" sqref="I33:I34 I38" name="Б 1_11" securityDescriptor="O:WDG:WDD:(A;;CC;;;S-1-5-21-2356986669-2968398607-3214276193-36219)"/>
    <protectedRange password="EB3A" sqref="I33:I34 I38" name="Белый_11" securityDescriptor="O:WDG:WDD:(A;;CC;;;S-1-5-21-2356986669-2968398607-3214276193-36219)"/>
    <protectedRange password="989E" sqref="B47 B51:B52" name="Б 1_2" securityDescriptor="O:WDG:WDD:(A;;CC;;;S-1-5-21-2356986669-2968398607-3214276193-36219)"/>
    <protectedRange password="EB3A" sqref="B47 B51:B52" name="Белый_2" securityDescriptor="O:WDG:WDD:(A;;CC;;;S-1-5-21-2356986669-2968398607-3214276193-36219)"/>
    <protectedRange password="989E" sqref="F47 F51:F52" name="Б 1_3" securityDescriptor="O:WDG:WDD:(A;;CC;;;S-1-5-21-2356986669-2968398607-3214276193-36219)"/>
    <protectedRange password="EB3A" sqref="F47 F51:F52" name="Белый_3" securityDescriptor="O:WDG:WDD:(A;;CC;;;S-1-5-21-2356986669-2968398607-3214276193-36219)"/>
    <protectedRange password="EB3A" sqref="B48:B49" name="Белый_2_1" securityDescriptor="O:WDG:WDD:(A;;CC;;;S-1-5-21-2356986669-2968398607-3214276193-36219)"/>
    <protectedRange password="EB3A" sqref="F48" name="Белый_6" securityDescriptor="O:WDG:WDD:(A;;CC;;;S-1-5-21-2356986669-2968398607-3214276193-36219)"/>
    <protectedRange password="EB3A" sqref="F49" name="Белый_7" securityDescriptor="O:WDG:WDD:(A;;CC;;;S-1-5-21-2356986669-2968398607-3214276193-36219)"/>
    <protectedRange password="EB3A" sqref="H48" name="Белый_9_1" securityDescriptor="O:WDG:WDD:(A;;CC;;;S-1-5-21-2356986669-2968398607-3214276193-36219)"/>
    <protectedRange password="EB3A" sqref="H49" name="Белый_10_1" securityDescriptor="O:WDG:WDD:(A;;CC;;;S-1-5-21-2356986669-2968398607-3214276193-36219)"/>
    <protectedRange password="EB3A" sqref="I48:J48" name="Белый_12" securityDescriptor="O:WDG:WDD:(A;;CC;;;S-1-5-21-2356986669-2968398607-3214276193-36219)"/>
    <protectedRange password="EB3A" sqref="I49" name="Белый_15" securityDescriptor="O:WDG:WDD:(A;;CC;;;S-1-5-21-2356986669-2968398607-3214276193-36219)"/>
    <protectedRange password="EB3A" sqref="J49" name="Белый_16" securityDescriptor="O:WDG:WDD:(A;;CC;;;S-1-5-21-2356986669-2968398607-3214276193-36219)"/>
    <protectedRange password="989E" sqref="H50:J50 F50 B50" name="Б 1_1" securityDescriptor="O:WDG:WDD:(A;;CC;;;S-1-5-21-2356986669-2968398607-3214276193-36219)"/>
    <protectedRange password="EB3A" sqref="H50:J50 F50 B50" name="Белый_1" securityDescriptor="O:WDG:WDD:(A;;CC;;;S-1-5-21-2356986669-2968398607-3214276193-36219)"/>
    <protectedRange password="989E" sqref="B53:B54" name="Б 1_4" securityDescriptor="O:WDG:WDD:(A;;CC;;;S-1-5-21-2356986669-2968398607-3214276193-36219)"/>
    <protectedRange password="EB3A" sqref="B53:B54" name="Белый_4_1" securityDescriptor="O:WDG:WDD:(A;;CC;;;S-1-5-21-2356986669-2968398607-3214276193-36219)"/>
    <protectedRange password="989E" sqref="B55:B58" name="Б 1_5" securityDescriptor="O:WDG:WDD:(A;;CC;;;S-1-5-21-2356986669-2968398607-3214276193-36219)"/>
    <protectedRange password="EB3A" sqref="B55:B58" name="Белый_5" securityDescriptor="O:WDG:WDD:(A;;CC;;;S-1-5-21-2356986669-2968398607-3214276193-36219)"/>
    <protectedRange password="989E" sqref="F53:F54" name="Б 1_6" securityDescriptor="O:WDG:WDD:(A;;CC;;;S-1-5-21-2356986669-2968398607-3214276193-36219)"/>
    <protectedRange password="EB3A" sqref="F53:F54" name="Белый_6_1" securityDescriptor="O:WDG:WDD:(A;;CC;;;S-1-5-21-2356986669-2968398607-3214276193-36219)"/>
    <protectedRange password="989E" sqref="F55:F58" name="Б 1_7" securityDescriptor="O:WDG:WDD:(A;;CC;;;S-1-5-21-2356986669-2968398607-3214276193-36219)"/>
    <protectedRange password="EB3A" sqref="F55:F58" name="Белый_7_1" securityDescriptor="O:WDG:WDD:(A;;CC;;;S-1-5-21-2356986669-2968398607-3214276193-36219)"/>
    <protectedRange password="989E" sqref="B59:B60" name="Б 1_10_1" securityDescriptor="O:WDG:WDD:(A;;CC;;;S-1-5-21-2356986669-2968398607-3214276193-36219)"/>
    <protectedRange password="EB3A" sqref="B59:B60" name="Белый_10_2" securityDescriptor="O:WDG:WDD:(A;;CC;;;S-1-5-21-2356986669-2968398607-3214276193-36219)"/>
    <protectedRange password="989E" sqref="B61" name="Б 1_11_1" securityDescriptor="O:WDG:WDD:(A;;CC;;;S-1-5-21-2356986669-2968398607-3214276193-36219)"/>
    <protectedRange password="EB3A" sqref="B61" name="Белый_11_1" securityDescriptor="O:WDG:WDD:(A;;CC;;;S-1-5-21-2356986669-2968398607-3214276193-36219)"/>
    <protectedRange password="989E" sqref="F59:F60" name="Б 1_16" securityDescriptor="O:WDG:WDD:(A;;CC;;;S-1-5-21-2356986669-2968398607-3214276193-36219)"/>
    <protectedRange password="EB3A" sqref="F59:F60" name="Белый_16_1" securityDescriptor="O:WDG:WDD:(A;;CC;;;S-1-5-21-2356986669-2968398607-3214276193-36219)"/>
    <protectedRange password="989E" sqref="F61" name="Б 1_17" securityDescriptor="O:WDG:WDD:(A;;CC;;;S-1-5-21-2356986669-2968398607-3214276193-36219)"/>
    <protectedRange password="EB3A" sqref="F61" name="Белый_17" securityDescriptor="O:WDG:WDD:(A;;CC;;;S-1-5-21-2356986669-2968398607-3214276193-36219)"/>
    <protectedRange password="989E" sqref="B62:B64" name="Б 1_1_1" securityDescriptor="O:WDG:WDD:(A;;CC;;;S-1-5-21-2356986669-2968398607-3214276193-36219)"/>
    <protectedRange password="EB3A" sqref="B62:B64" name="Белый_1_1" securityDescriptor="O:WDG:WDD:(A;;CC;;;S-1-5-21-2356986669-2968398607-3214276193-36219)"/>
    <protectedRange password="989E" sqref="B65" name="Б 1_13" securityDescriptor="O:WDG:WDD:(A;;CC;;;S-1-5-21-2356986669-2968398607-3214276193-36219)"/>
    <protectedRange password="EB3A" sqref="B65" name="Белый_13_1" securityDescriptor="O:WDG:WDD:(A;;CC;;;S-1-5-21-2356986669-2968398607-3214276193-36219)"/>
    <protectedRange password="989E" sqref="B66" name="Б 1_14" securityDescriptor="O:WDG:WDD:(A;;CC;;;S-1-5-21-2356986669-2968398607-3214276193-36219)"/>
    <protectedRange password="EB3A" sqref="B66" name="Белый_14" securityDescriptor="O:WDG:WDD:(A;;CC;;;S-1-5-21-2356986669-2968398607-3214276193-36219)"/>
    <protectedRange password="989E" sqref="F65" name="Б 1_24" securityDescriptor="O:WDG:WDD:(A;;CC;;;S-1-5-21-2356986669-2968398607-3214276193-36219)"/>
    <protectedRange password="EB3A" sqref="F65" name="Белый_24" securityDescriptor="O:WDG:WDD:(A;;CC;;;S-1-5-21-2356986669-2968398607-3214276193-36219)"/>
    <protectedRange password="989E" sqref="F66" name="Б 1_25" securityDescriptor="O:WDG:WDD:(A;;CC;;;S-1-5-21-2356986669-2968398607-3214276193-36219)"/>
    <protectedRange password="EB3A" sqref="F66" name="Белый_25" securityDescriptor="O:WDG:WDD:(A;;CC;;;S-1-5-21-2356986669-2968398607-3214276193-36219)"/>
    <protectedRange password="989E" sqref="B67:B69" name="Б 1_12_1" securityDescriptor="O:WDG:WDD:(A;;CC;;;S-1-5-21-2356986669-2968398607-3214276193-36219)"/>
    <protectedRange password="EB3A" sqref="B67:B69" name="Белый_12_1" securityDescriptor="O:WDG:WDD:(A;;CC;;;S-1-5-21-2356986669-2968398607-3214276193-36219)"/>
    <protectedRange password="989E" sqref="F67:F69" name="Б 1_18" securityDescriptor="O:WDG:WDD:(A;;CC;;;S-1-5-21-2356986669-2968398607-3214276193-36219)"/>
    <protectedRange password="EB3A" sqref="F67:F69" name="Белый_18" securityDescriptor="O:WDG:WDD:(A;;CC;;;S-1-5-21-2356986669-2968398607-3214276193-36219)"/>
    <protectedRange password="989E" sqref="B70:B73" name="Б 1_28" securityDescriptor="O:WDG:WDD:(A;;CC;;;S-1-5-21-2356986669-2968398607-3214276193-36219)"/>
    <protectedRange password="EB3A" sqref="B70:B73" name="Белый_28" securityDescriptor="O:WDG:WDD:(A;;CC;;;S-1-5-21-2356986669-2968398607-3214276193-36219)"/>
    <protectedRange password="989E" sqref="B74:B80" name="Б 1_29" securityDescriptor="O:WDG:WDD:(A;;CC;;;S-1-5-21-2356986669-2968398607-3214276193-36219)"/>
    <protectedRange password="EB3A" sqref="B74:B80" name="Белый_29" securityDescriptor="O:WDG:WDD:(A;;CC;;;S-1-5-21-2356986669-2968398607-3214276193-36219)"/>
    <protectedRange password="989E" sqref="B81" name="Б 1_30" securityDescriptor="O:WDG:WDD:(A;;CC;;;S-1-5-21-2356986669-2968398607-3214276193-36219)"/>
    <protectedRange password="EB3A" sqref="B81" name="Белый_30" securityDescriptor="O:WDG:WDD:(A;;CC;;;S-1-5-21-2356986669-2968398607-3214276193-36219)"/>
    <protectedRange password="989E" sqref="F70:F73" name="Б 1_31" securityDescriptor="O:WDG:WDD:(A;;CC;;;S-1-5-21-2356986669-2968398607-3214276193-36219)"/>
    <protectedRange password="EB3A" sqref="F70:F73" name="Белый_31" securityDescriptor="O:WDG:WDD:(A;;CC;;;S-1-5-21-2356986669-2968398607-3214276193-36219)"/>
    <protectedRange password="989E" sqref="F74:F80" name="Б 1_32" securityDescriptor="O:WDG:WDD:(A;;CC;;;S-1-5-21-2356986669-2968398607-3214276193-36219)"/>
    <protectedRange password="EB3A" sqref="F74:F80" name="Белый_32" securityDescriptor="O:WDG:WDD:(A;;CC;;;S-1-5-21-2356986669-2968398607-3214276193-36219)"/>
    <protectedRange password="989E" sqref="F81" name="Б 1_33" securityDescriptor="O:WDG:WDD:(A;;CC;;;S-1-5-21-2356986669-2968398607-3214276193-36219)"/>
    <protectedRange password="EB3A" sqref="F81" name="Белый_33" securityDescriptor="O:WDG:WDD:(A;;CC;;;S-1-5-21-2356986669-2968398607-3214276193-36219)"/>
    <protectedRange password="989E" sqref="B82:B84" name="Б 1_38" securityDescriptor="O:WDG:WDD:(A;;CC;;;S-1-5-21-2356986669-2968398607-3214276193-36219)"/>
    <protectedRange password="EB3A" sqref="B82:B84" name="Белый_38" securityDescriptor="O:WDG:WDD:(A;;CC;;;S-1-5-21-2356986669-2968398607-3214276193-36219)"/>
    <protectedRange password="989E" sqref="F82:F84" name="Б 1_39" securityDescriptor="O:WDG:WDD:(A;;CC;;;S-1-5-21-2356986669-2968398607-3214276193-36219)"/>
    <protectedRange password="EB3A" sqref="F82:F84" name="Белый_39" securityDescriptor="O:WDG:WDD:(A;;CC;;;S-1-5-21-2356986669-2968398607-3214276193-36219)"/>
    <protectedRange password="989E" sqref="B85" name="Б 1_43" securityDescriptor="O:WDG:WDD:(A;;CC;;;S-1-5-21-2356986669-2968398607-3214276193-36219)"/>
    <protectedRange password="EB3A" sqref="B85" name="Белый_43" securityDescriptor="O:WDG:WDD:(A;;CC;;;S-1-5-21-2356986669-2968398607-3214276193-36219)"/>
    <protectedRange password="989E" sqref="F85" name="Б 1_44" securityDescriptor="O:WDG:WDD:(A;;CC;;;S-1-5-21-2356986669-2968398607-3214276193-36219)"/>
    <protectedRange password="EB3A" sqref="F85" name="Белый_44" securityDescriptor="O:WDG:WDD:(A;;CC;;;S-1-5-21-2356986669-2968398607-3214276193-36219)"/>
    <protectedRange password="989E" sqref="H85" name="Б 1_45" securityDescriptor="O:WDG:WDD:(A;;CC;;;S-1-5-21-2356986669-2968398607-3214276193-36219)"/>
    <protectedRange password="EB3A" sqref="H85" name="Белый_45" securityDescriptor="O:WDG:WDD:(A;;CC;;;S-1-5-21-2356986669-2968398607-3214276193-36219)"/>
    <protectedRange password="989E" sqref="B86:B87" name="Б 1_50" securityDescriptor="O:WDG:WDD:(A;;CC;;;S-1-5-21-2356986669-2968398607-3214276193-36219)"/>
    <protectedRange password="EB3A" sqref="B86:B87" name="Белый_50" securityDescriptor="O:WDG:WDD:(A;;CC;;;S-1-5-21-2356986669-2968398607-3214276193-36219)"/>
    <protectedRange password="989E" sqref="F86:F87" name="Б 1_51" securityDescriptor="O:WDG:WDD:(A;;CC;;;S-1-5-21-2356986669-2968398607-3214276193-36219)"/>
    <protectedRange password="EB3A" sqref="F86:F87" name="Белый_51" securityDescriptor="O:WDG:WDD:(A;;CC;;;S-1-5-21-2356986669-2968398607-3214276193-36219)"/>
  </protectedRanges>
  <mergeCells count="44">
    <mergeCell ref="N51:N52"/>
    <mergeCell ref="L53:L78"/>
    <mergeCell ref="M53:M78"/>
    <mergeCell ref="N53:N66"/>
    <mergeCell ref="O53:O61"/>
    <mergeCell ref="O62:O64"/>
    <mergeCell ref="O65:O66"/>
    <mergeCell ref="N67:N87"/>
    <mergeCell ref="O67:O69"/>
    <mergeCell ref="O70:O81"/>
    <mergeCell ref="L79:L87"/>
    <mergeCell ref="M79:M87"/>
    <mergeCell ref="O82:O84"/>
    <mergeCell ref="O86:O87"/>
    <mergeCell ref="L48:L50"/>
    <mergeCell ref="M48:M50"/>
    <mergeCell ref="N48:N50"/>
    <mergeCell ref="O48:O50"/>
    <mergeCell ref="O32:O35"/>
    <mergeCell ref="O36:O38"/>
    <mergeCell ref="O39:O43"/>
    <mergeCell ref="N45:N47"/>
    <mergeCell ref="O45:O47"/>
    <mergeCell ref="U5:AE5"/>
    <mergeCell ref="N5:O5"/>
    <mergeCell ref="A11:O11"/>
    <mergeCell ref="A9:N9"/>
    <mergeCell ref="A12:N12"/>
    <mergeCell ref="N6:P6"/>
    <mergeCell ref="A8:O8"/>
    <mergeCell ref="A10:O10"/>
    <mergeCell ref="C94:J94"/>
    <mergeCell ref="A88:G88"/>
    <mergeCell ref="N2:O2"/>
    <mergeCell ref="N3:P3"/>
    <mergeCell ref="N4:P4"/>
    <mergeCell ref="C93:J93"/>
    <mergeCell ref="C92:J92"/>
    <mergeCell ref="A5:C5"/>
    <mergeCell ref="A7:B7"/>
    <mergeCell ref="A6:C6"/>
    <mergeCell ref="N23:N30"/>
    <mergeCell ref="O23:O30"/>
    <mergeCell ref="N31:N44"/>
  </mergeCells>
  <pageMargins left="0.39370078740157483" right="0.19685039370078741" top="0.19685039370078741" bottom="0.19685039370078741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Жгутов Артём Владимирович</cp:lastModifiedBy>
  <cp:lastPrinted>2014-11-30T09:21:21Z</cp:lastPrinted>
  <dcterms:created xsi:type="dcterms:W3CDTF">2012-02-09T10:02:29Z</dcterms:created>
  <dcterms:modified xsi:type="dcterms:W3CDTF">2014-12-01T12:24:39Z</dcterms:modified>
</cp:coreProperties>
</file>