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0" windowWidth="20490" windowHeight="7035"/>
  </bookViews>
  <sheets>
    <sheet name="Лист2" sheetId="2" r:id="rId1"/>
    <sheet name="Лист3" sheetId="3" r:id="rId2"/>
  </sheets>
  <definedNames>
    <definedName name="_xlnm.Print_Area" localSheetId="0">Лист2!$A$2:$O$73</definedName>
  </definedNames>
  <calcPr calcId="145621" refMode="R1C1"/>
</workbook>
</file>

<file path=xl/calcChain.xml><?xml version="1.0" encoding="utf-8"?>
<calcChain xmlns="http://schemas.openxmlformats.org/spreadsheetml/2006/main">
  <c r="J70" i="2" l="1"/>
  <c r="I16" i="2" l="1"/>
  <c r="I17" i="2"/>
  <c r="H15" i="2"/>
  <c r="H71" i="2" s="1"/>
  <c r="I15" i="2" l="1"/>
  <c r="I69" i="2"/>
  <c r="I68" i="2"/>
  <c r="I67" i="2"/>
  <c r="I66" i="2"/>
  <c r="I65" i="2"/>
  <c r="J43" i="2" l="1"/>
  <c r="J42" i="2" l="1"/>
  <c r="J41" i="2"/>
  <c r="J40" i="2"/>
  <c r="J39" i="2"/>
  <c r="J38" i="2"/>
  <c r="J37" i="2" l="1"/>
  <c r="J36" i="2"/>
  <c r="J35" i="2"/>
  <c r="J34" i="2"/>
  <c r="J33" i="2"/>
  <c r="J32" i="2"/>
  <c r="J31" i="2"/>
  <c r="J30" i="2"/>
  <c r="J29" i="2"/>
  <c r="J28" i="2" l="1"/>
  <c r="J27" i="2" l="1"/>
  <c r="J26" i="2"/>
  <c r="J25" i="2"/>
  <c r="J24" i="2"/>
  <c r="J23" i="2"/>
  <c r="J22" i="2"/>
  <c r="J21" i="2"/>
  <c r="J20" i="2" l="1"/>
  <c r="J19" i="2"/>
  <c r="J18" i="2"/>
  <c r="J71" i="2" s="1"/>
  <c r="M71" i="2" l="1"/>
  <c r="L71" i="2"/>
</calcChain>
</file>

<file path=xl/sharedStrings.xml><?xml version="1.0" encoding="utf-8"?>
<sst xmlns="http://schemas.openxmlformats.org/spreadsheetml/2006/main" count="386" uniqueCount="204">
  <si>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</si>
  <si>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</si>
  <si>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</si>
  <si>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</si>
  <si>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</si>
  <si>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</si>
  <si>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</si>
  <si>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</si>
  <si>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</si>
  <si>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</si>
  <si>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</si>
  <si>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</si>
  <si>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</si>
  <si>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</si>
  <si>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шт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</si>
  <si>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</si>
  <si>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</si>
  <si>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1</t>
  </si>
  <si>
    <t>2</t>
  </si>
  <si>
    <t>Масса ед, кг</t>
  </si>
  <si>
    <t>Масса общ, кг</t>
  </si>
  <si>
    <t>оборудования</t>
  </si>
  <si>
    <t xml:space="preserve">Отдел по монтажу котла и вспомогательного </t>
  </si>
  <si>
    <t>09Г2С</t>
  </si>
  <si>
    <t>"_____" _______________2014 г.</t>
  </si>
  <si>
    <t xml:space="preserve">Руководитель строительной площадки </t>
  </si>
  <si>
    <t>филиала "Э.ОН Инжиниринг"</t>
  </si>
  <si>
    <t>ОАО "Э.ОН Россия"</t>
  </si>
  <si>
    <t xml:space="preserve">____________В.Б. Буданов                                                                                                            </t>
  </si>
  <si>
    <t>Ведущий инженер-технолог
отдела по монтажу котла и ВО "Э.ОН Инжиниринг" ОАО "Э.ОН Россия"
Р. А. Латипов
Тел.8-965-911-16-96</t>
  </si>
  <si>
    <t>35х35х5</t>
  </si>
  <si>
    <t xml:space="preserve">Уголок </t>
  </si>
  <si>
    <t>ГОСТ 19903-74</t>
  </si>
  <si>
    <t xml:space="preserve">Лист </t>
  </si>
  <si>
    <t>ГОСТ 2590-2006</t>
  </si>
  <si>
    <t>Круг</t>
  </si>
  <si>
    <t>3</t>
  </si>
  <si>
    <t>м</t>
  </si>
  <si>
    <t>м2</t>
  </si>
  <si>
    <t>Ведущий инженер-технолог
отдела по монтажу котла и ВО "Э.ОН Инжиниринг" ОАО "Э.ОН Россия"
А. С. Фомин
Тел.8-963-263-82-98</t>
  </si>
  <si>
    <t xml:space="preserve">Транспортный воздух в оборудованию блока №3
BG3-30UHA-QEC-TM-15                               </t>
  </si>
  <si>
    <t>Лист 2х800х200</t>
  </si>
  <si>
    <t>ГОСТ19281-89</t>
  </si>
  <si>
    <t>Ведущий инженер-технолог
отдела по монтажу котла и ВО "Э.ОН Инжиниринг" ОАО "Э.ОН Россия"
К.Э. Вайцекаускас
Тел.8-960-770-06-79</t>
  </si>
  <si>
    <t>Выхлопные трубопроводы  BG3-30UHA-LFC-TM-17-65-002</t>
  </si>
  <si>
    <t>Лист 2х50х50</t>
  </si>
  <si>
    <t xml:space="preserve">Сетка </t>
  </si>
  <si>
    <t>2-20-2 НУ</t>
  </si>
  <si>
    <t>ГОСТ 3826-82</t>
  </si>
  <si>
    <t>0,5м2</t>
  </si>
  <si>
    <t>4</t>
  </si>
  <si>
    <t>5</t>
  </si>
  <si>
    <t>6</t>
  </si>
  <si>
    <t>30</t>
  </si>
  <si>
    <t>Круг В10</t>
  </si>
  <si>
    <t>09Г2С-14</t>
  </si>
  <si>
    <t>26.12.2014</t>
  </si>
  <si>
    <t>7</t>
  </si>
  <si>
    <t>Трубопроводы технической воды котельного отделения BG3-30UHA-PCB-TM-15-65-005 л.1</t>
  </si>
  <si>
    <t>Уголок В 50х50х5, м</t>
  </si>
  <si>
    <t>ГОСТ 8509-93</t>
  </si>
  <si>
    <t>Швеллер 10У, м</t>
  </si>
  <si>
    <t>ГОСТ 8240-97</t>
  </si>
  <si>
    <t>Лист 6, м2</t>
  </si>
  <si>
    <t>ГОСТ 19903-74*</t>
  </si>
  <si>
    <t>Трубопроводы технической воды котельного отделения BG3-30UHA-PCB-TM-15-65-005 л.2</t>
  </si>
  <si>
    <t>8</t>
  </si>
  <si>
    <t>9</t>
  </si>
  <si>
    <t>10</t>
  </si>
  <si>
    <t>11</t>
  </si>
  <si>
    <t>12</t>
  </si>
  <si>
    <t>13</t>
  </si>
  <si>
    <t>шт.</t>
  </si>
  <si>
    <t>Ведущий инженер
отдела по монтажу котла и
вспомогательного оборудования
"Э.ОН Инжиниринг" ОАО"Э.ОН Россия"
Ю.А.Тэннэ
Тел.8 962 078 7637</t>
  </si>
  <si>
    <t>14</t>
  </si>
  <si>
    <t xml:space="preserve">Блок компенсаторов (из 2-х компенсаторов) </t>
  </si>
  <si>
    <t>10 ПГВУ 243-92</t>
  </si>
  <si>
    <t>BG3-30UHA-###-TM-67-63-002, 494907 КМД. Монтаж блоков компенсаторов тракта И-2</t>
  </si>
  <si>
    <t>15</t>
  </si>
  <si>
    <t>Балка</t>
  </si>
  <si>
    <t>В-32</t>
  </si>
  <si>
    <t>Сталь ст3Гпс5</t>
  </si>
  <si>
    <t>05.12.2014</t>
  </si>
  <si>
    <t>В-35</t>
  </si>
  <si>
    <t>Связь</t>
  </si>
  <si>
    <t>В-39</t>
  </si>
  <si>
    <t>Уголок</t>
  </si>
  <si>
    <t>В-44-1</t>
  </si>
  <si>
    <t>В-43</t>
  </si>
  <si>
    <t>В-65</t>
  </si>
  <si>
    <t>Сталь ст3сп5</t>
  </si>
  <si>
    <t>В-66</t>
  </si>
  <si>
    <t>Фасонка</t>
  </si>
  <si>
    <t>В-65-1</t>
  </si>
  <si>
    <t>В-66-1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</si>
  <si>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</si>
  <si>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</si>
  <si>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</si>
  <si>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</si>
  <si>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</si>
  <si>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</si>
  <si>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</si>
  <si>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</si>
  <si>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</si>
  <si>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Площадки регулирующих клапанов Тракт "В" Заказ 3783 четреж 13</t>
  </si>
  <si>
    <t>Площадки регулирующих клапанов Тракт "В" Заказ 3783 четреж 16</t>
  </si>
  <si>
    <t>Ведущий инженер
отдела по монтажу котла и ВО "Э.ОН Инжиниринг" ОАО "Э.ОН Россия"
А.Н. Рыбалко
Тел.8-965-603-52-76</t>
  </si>
  <si>
    <t xml:space="preserve">Ограждение </t>
  </si>
  <si>
    <t>А-14</t>
  </si>
  <si>
    <t>Марка стали Ст20 ГОСТ 1050-88</t>
  </si>
  <si>
    <t>10.12.2014</t>
  </si>
  <si>
    <t>Лестници и площадки середины котла чертеж. 1Ф-2854-3-КМ черт.18и1</t>
  </si>
  <si>
    <t>Ограждение</t>
  </si>
  <si>
    <t>А-61</t>
  </si>
  <si>
    <t>Лестници и площадки середины котла чертеж. 1Ф-2854-3-КМ черт.11и1</t>
  </si>
  <si>
    <t>А-62</t>
  </si>
  <si>
    <t>А-94</t>
  </si>
  <si>
    <t>Лестници и площадки середины котла чертеж. 1Ф-2854-3-КМ черт.17и1</t>
  </si>
  <si>
    <t>А-123</t>
  </si>
  <si>
    <t>Лестници и площадки середины котла чертеж. 1Ф-2854-3-КМ черт.20и2</t>
  </si>
  <si>
    <t>25</t>
  </si>
  <si>
    <t>26</t>
  </si>
  <si>
    <t>27</t>
  </si>
  <si>
    <t>28</t>
  </si>
  <si>
    <t>29</t>
  </si>
  <si>
    <t>Связь горизонтальная CG1</t>
  </si>
  <si>
    <t>Уголок 63х5</t>
  </si>
  <si>
    <t>Сталь С255</t>
  </si>
  <si>
    <t>Бункер и рама под мусоропровод черт.BG3-30UHA-###-СМ-17-69-КМД л.5</t>
  </si>
  <si>
    <t>Пластина</t>
  </si>
  <si>
    <t>А-10</t>
  </si>
  <si>
    <t>1Ф-2854-5-КМД</t>
  </si>
  <si>
    <t>10.12.2014 г.</t>
  </si>
  <si>
    <t>Элемент кронштейна</t>
  </si>
  <si>
    <t>А-12</t>
  </si>
  <si>
    <t>А-15</t>
  </si>
  <si>
    <t>А-19</t>
  </si>
  <si>
    <t>А-21</t>
  </si>
  <si>
    <t>Элемент подвески</t>
  </si>
  <si>
    <t>А-26т</t>
  </si>
  <si>
    <t>А-26н</t>
  </si>
  <si>
    <t>А-39</t>
  </si>
  <si>
    <t>А-50</t>
  </si>
  <si>
    <t>А-51</t>
  </si>
  <si>
    <t>А-52</t>
  </si>
  <si>
    <t>А-77</t>
  </si>
  <si>
    <t>Ребро</t>
  </si>
  <si>
    <t>А-93</t>
  </si>
  <si>
    <t>А-94т</t>
  </si>
  <si>
    <t>А-94н</t>
  </si>
  <si>
    <t>А-98</t>
  </si>
  <si>
    <t>А-100</t>
  </si>
  <si>
    <t>А-104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</si>
  <si>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</si>
  <si>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</si>
  <si>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</si>
  <si>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</si>
  <si>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</si>
  <si>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</si>
  <si>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</si>
  <si>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</si>
  <si>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</si>
  <si>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</si>
  <si>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</si>
  <si>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</si>
  <si>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</si>
  <si>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</si>
  <si>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</si>
  <si>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</si>
  <si>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</si>
  <si>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</si>
  <si>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</si>
  <si>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Монтаж площадок и лестниц выше отм. 96,800, чертёж 1Ф-2854-5-КМД</t>
  </si>
  <si>
    <t>Ст3сп5</t>
  </si>
  <si>
    <t>Ведущий инженер-технолог
отдела по монтажу котла и ВО "Э.ОН Инжиниринг" ОАО "Э.ОН Россия"
С.Л. Долматов
Тел.8-908-223-85-67</t>
  </si>
  <si>
    <t xml:space="preserve">Металлоконструкциилкстниц и площадок обслуживания лючков сопел нижнего дутья. Заказ № 3778. Чертеж </t>
  </si>
  <si>
    <t>50</t>
  </si>
  <si>
    <t xml:space="preserve">Монтажная деталь  </t>
  </si>
  <si>
    <t>В-25</t>
  </si>
  <si>
    <t>51</t>
  </si>
  <si>
    <t>52</t>
  </si>
  <si>
    <t>53</t>
  </si>
  <si>
    <t xml:space="preserve">BG3-30UHA-###-TM-35-65-007 </t>
  </si>
  <si>
    <t>Ведущий инженер-технолог
отдела по монтажу котла и ВО "Э.ОН Инжиниринг" ОАО "Э.ОН Россия"
Новокрещенов В.А.
Тел.
+7(965)913-32-83</t>
  </si>
  <si>
    <t>Метизы для системы трубопроводов собственных нужд</t>
  </si>
  <si>
    <t>м.п</t>
  </si>
  <si>
    <t>BG3-30UHA-###-TM-35-65-013</t>
  </si>
  <si>
    <t>BG3-30UHA-###-TM-35-65-008</t>
  </si>
  <si>
    <t>54</t>
  </si>
  <si>
    <t>55</t>
  </si>
  <si>
    <t>56</t>
  </si>
  <si>
    <t>Заявка-спецификация № ___221___от___30_11_2014 г.</t>
  </si>
  <si>
    <t>Лист s=3мм</t>
  </si>
  <si>
    <t>Ст,3пс</t>
  </si>
  <si>
    <t>ТУ 380-2005</t>
  </si>
  <si>
    <t>Инженер отдела  по монтажу котла и ВО "Э.ОН Инжиниринг" ОАО "Э.ОН Россия" Христенко Ю.И. Тел.89607700695</t>
  </si>
  <si>
    <t>Уплотнение теплого ящика (тех.решение Эмальянс)</t>
  </si>
  <si>
    <t>лист 2 поз.44</t>
  </si>
  <si>
    <t>толщина 
2 мм</t>
  </si>
  <si>
    <t>12Х18Н10Т ГОСТ 5632-72</t>
  </si>
  <si>
    <t>ГОСТ 19903-74
12Х18Н10Т ГОСТ 5632-72</t>
  </si>
  <si>
    <t>мп</t>
  </si>
  <si>
    <t>Ведущий инженер-технолог
отдела по монтажу турбины и ВО "Э.ОН Инжиниринг" ОАО "Э.ОН Россия"
А.В.Кольтеров
Тел.+7962083373</t>
  </si>
  <si>
    <t>Подкладки под труб-д Схемы устройства водородного охлаждения турбогенератора MKG-35-65-010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</si>
</sst>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indexed="4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7" fillId="3" borderId="0" applyNumberFormat="0" applyBorder="0" applyAlignment="0" applyProtection="0"/>
    <xf numFmtId="0" fontId="19" fillId="5" borderId="0" applyNumberFormat="0" applyBorder="0" applyAlignment="0" applyProtection="0"/>
    <xf numFmtId="0" fontId="16" fillId="0" borderId="0"/>
    <xf numFmtId="0" fontId="16" fillId="0" borderId="0"/>
    <xf numFmtId="0" fontId="16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4" fontId="6" fillId="0" borderId="0" xfId="0" applyNumberFormat="1" applyFont="1" applyFill="1" applyBorder="1" applyAlignment="1">
      <alignment vertical="top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5" fillId="0" borderId="0" xfId="0" applyNumberFormat="1" applyFont="1"/>
    <xf numFmtId="14" fontId="3" fillId="0" borderId="0" xfId="0" applyNumberFormat="1" applyFont="1" applyBorder="1" applyAlignment="1">
      <alignment wrapText="1"/>
    </xf>
    <xf numFmtId="14" fontId="1" fillId="0" borderId="0" xfId="0" applyNumberFormat="1" applyFont="1"/>
    <xf numFmtId="0" fontId="10" fillId="0" borderId="0" xfId="0" applyFont="1" applyAlignment="1">
      <alignment vertical="center"/>
    </xf>
    <xf numFmtId="0" fontId="6" fillId="0" borderId="8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/>
    <xf numFmtId="0" fontId="7" fillId="0" borderId="0" xfId="0" applyFont="1" applyFill="1" applyBorder="1" applyAlignment="1">
      <alignment vertical="top" wrapText="1"/>
    </xf>
    <xf numFmtId="14" fontId="7" fillId="0" borderId="0" xfId="0" applyNumberFormat="1" applyFont="1" applyFill="1" applyBorder="1" applyAlignment="1">
      <alignment vertical="top" wrapText="1"/>
    </xf>
    <xf numFmtId="0" fontId="14" fillId="0" borderId="0" xfId="0" applyFont="1" applyAlignment="1"/>
    <xf numFmtId="0" fontId="7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wrapText="1"/>
    </xf>
    <xf numFmtId="0" fontId="15" fillId="0" borderId="0" xfId="0" applyFont="1"/>
    <xf numFmtId="2" fontId="7" fillId="0" borderId="5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14" fontId="12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" fontId="18" fillId="0" borderId="1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1" fontId="22" fillId="0" borderId="10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1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2" fillId="4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top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2" fillId="0" borderId="0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4" fontId="5" fillId="0" borderId="11" xfId="0" applyNumberFormat="1" applyFont="1" applyBorder="1" applyAlignment="1">
      <alignment horizontal="center" vertical="center" wrapText="1"/>
    </xf>
  </cellXfs>
  <cellStyles count="6">
    <cellStyle name="Akzent5" xfId="2"/>
    <cellStyle name="Акцент1" xfId="1" builtinId="29"/>
    <cellStyle name="Обычный" xfId="0" builtinId="0"/>
    <cellStyle name="Обычный 10" xfId="5"/>
    <cellStyle name="Обычный 2" xfId="3"/>
    <cellStyle name="Обычн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tabSelected="1" showWhiteSpace="0" view="pageBreakPreview" topLeftCell="A49" zoomScale="60" zoomScaleNormal="55" zoomScalePageLayoutView="70" workbookViewId="0">
      <selection activeCell="C65" sqref="C65"/>
    </sheetView>
  </sheetViews>
  <sheetFormatPr defaultRowHeight="14.25" x14ac:dyDescent="0.2"/>
  <cols>
    <col min="1" max="1" width="10" style="2" customWidth="1"/>
    <col min="2" max="2" width="33.7109375" style="1" customWidth="1"/>
    <col min="3" max="3" width="16.5703125" style="1" customWidth="1"/>
    <col min="4" max="4" width="11.28515625" style="1" customWidth="1"/>
    <col min="5" max="5" width="16.42578125" style="1" customWidth="1"/>
    <col min="6" max="6" width="26.7109375" style="1" customWidth="1"/>
    <col min="7" max="7" width="8.42578125" style="1" customWidth="1"/>
    <col min="8" max="8" width="13.5703125" style="1" customWidth="1"/>
    <col min="9" max="9" width="12" style="1" customWidth="1"/>
    <col min="10" max="10" width="18.28515625" style="1" customWidth="1"/>
    <col min="11" max="11" width="20.140625" style="20" customWidth="1"/>
    <col min="12" max="12" width="0.42578125" style="1" hidden="1" customWidth="1"/>
    <col min="13" max="13" width="0.7109375" style="1" hidden="1" customWidth="1"/>
    <col min="14" max="14" width="32.7109375" style="1" customWidth="1"/>
    <col min="15" max="15" width="32.42578125" style="1" customWidth="1"/>
    <col min="16" max="17" width="9.140625" style="1"/>
    <col min="18" max="18" width="11.140625" style="1" customWidth="1"/>
    <col min="19" max="19" width="11.28515625" style="1" customWidth="1"/>
    <col min="20" max="16384" width="9.140625" style="1"/>
  </cols>
  <sheetData>
    <row r="1" spans="1:31" ht="21" customHeight="1" x14ac:dyDescent="0.2"/>
    <row r="2" spans="1:31" ht="33" customHeight="1" x14ac:dyDescent="0.3">
      <c r="A2" s="8"/>
      <c r="B2" s="8"/>
      <c r="C2" s="9"/>
      <c r="D2" s="9"/>
      <c r="E2" s="9"/>
      <c r="F2" s="9"/>
      <c r="G2" s="9"/>
      <c r="H2" s="9"/>
      <c r="I2" s="9"/>
      <c r="J2" s="9"/>
      <c r="K2" s="16"/>
      <c r="L2" s="14"/>
      <c r="M2" s="14"/>
      <c r="N2" s="83" t="s">
        <v>25</v>
      </c>
      <c r="O2" s="83"/>
      <c r="P2" s="21"/>
    </row>
    <row r="3" spans="1:31" ht="33" customHeight="1" x14ac:dyDescent="0.3">
      <c r="A3" s="8"/>
      <c r="B3" s="8"/>
      <c r="C3" s="9"/>
      <c r="D3" s="9"/>
      <c r="E3" s="9"/>
      <c r="F3" s="9"/>
      <c r="G3" s="9"/>
      <c r="H3" s="9"/>
      <c r="I3" s="9"/>
      <c r="J3" s="9"/>
      <c r="K3" s="16"/>
      <c r="L3" s="14"/>
      <c r="M3" s="14"/>
      <c r="N3" s="83" t="s">
        <v>26</v>
      </c>
      <c r="O3" s="83"/>
      <c r="P3" s="83"/>
    </row>
    <row r="4" spans="1:31" ht="33.75" customHeight="1" x14ac:dyDescent="0.3">
      <c r="A4" s="24"/>
      <c r="B4" s="24"/>
      <c r="C4" s="25"/>
      <c r="D4" s="25"/>
      <c r="E4" s="25"/>
      <c r="F4" s="25"/>
      <c r="G4" s="25"/>
      <c r="H4" s="25"/>
      <c r="I4" s="25"/>
      <c r="J4" s="25"/>
      <c r="K4" s="28"/>
      <c r="L4" s="27"/>
      <c r="M4" s="27"/>
      <c r="N4" s="84" t="s">
        <v>27</v>
      </c>
      <c r="O4" s="84"/>
      <c r="P4" s="84"/>
    </row>
    <row r="5" spans="1:31" ht="39" customHeight="1" x14ac:dyDescent="0.35">
      <c r="A5" s="85"/>
      <c r="B5" s="85"/>
      <c r="C5" s="85"/>
      <c r="D5" s="25"/>
      <c r="E5" s="25"/>
      <c r="F5" s="25"/>
      <c r="G5" s="25"/>
      <c r="H5" s="25"/>
      <c r="I5" s="25"/>
      <c r="J5" s="25"/>
      <c r="K5" s="70"/>
      <c r="L5" s="27"/>
      <c r="M5" s="27"/>
      <c r="N5" s="84" t="s">
        <v>28</v>
      </c>
      <c r="O5" s="84"/>
      <c r="P5" s="29"/>
      <c r="Q5"/>
      <c r="R5"/>
      <c r="S5"/>
      <c r="T5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</row>
    <row r="6" spans="1:31" ht="37.5" customHeight="1" x14ac:dyDescent="0.3">
      <c r="A6" s="85" t="s">
        <v>22</v>
      </c>
      <c r="B6" s="85"/>
      <c r="C6" s="85"/>
      <c r="D6" s="25"/>
      <c r="E6" s="25"/>
      <c r="F6" s="25"/>
      <c r="G6" s="25"/>
      <c r="H6" s="25"/>
      <c r="I6" s="25"/>
      <c r="J6" s="25"/>
      <c r="K6" s="70"/>
      <c r="L6" s="27"/>
      <c r="M6" s="27"/>
      <c r="N6" s="91" t="s">
        <v>24</v>
      </c>
      <c r="O6" s="91"/>
      <c r="P6" s="91"/>
      <c r="Q6"/>
      <c r="R6"/>
      <c r="S6"/>
      <c r="T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30.75" customHeight="1" x14ac:dyDescent="0.3">
      <c r="A7" s="85" t="s">
        <v>21</v>
      </c>
      <c r="B7" s="85"/>
      <c r="C7" s="25"/>
      <c r="D7" s="25"/>
      <c r="E7" s="25"/>
      <c r="F7" s="25"/>
      <c r="G7" s="25"/>
      <c r="H7" s="25"/>
      <c r="I7" s="25"/>
      <c r="J7" s="25"/>
      <c r="K7" s="30"/>
      <c r="L7" s="27"/>
      <c r="M7" s="27"/>
      <c r="N7" s="31"/>
      <c r="O7" s="31"/>
      <c r="P7" s="31"/>
      <c r="Q7"/>
      <c r="R7"/>
      <c r="S7"/>
      <c r="T7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30" customHeight="1" x14ac:dyDescent="0.25">
      <c r="A8" s="92" t="s">
        <v>191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32"/>
      <c r="Q8"/>
      <c r="R8"/>
      <c r="S8"/>
      <c r="T8"/>
    </row>
    <row r="9" spans="1:31" ht="15.75" customHeight="1" x14ac:dyDescent="0.3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26"/>
      <c r="P9" s="32"/>
      <c r="Q9"/>
      <c r="R9"/>
      <c r="S9"/>
      <c r="T9"/>
    </row>
    <row r="10" spans="1:31" ht="39" customHeight="1" x14ac:dyDescent="0.3">
      <c r="A10" s="87" t="s">
        <v>15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/>
      <c r="Q10"/>
      <c r="R10"/>
      <c r="S10"/>
      <c r="T10"/>
    </row>
    <row r="11" spans="1:31" ht="46.5" customHeight="1" x14ac:dyDescent="0.3">
      <c r="A11" s="87" t="s">
        <v>16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/>
      <c r="Q11"/>
      <c r="R11"/>
      <c r="S11"/>
      <c r="T11"/>
    </row>
    <row r="12" spans="1:31" ht="33.75" customHeight="1" thickBot="1" x14ac:dyDescent="0.3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7"/>
      <c r="P12"/>
      <c r="Q12"/>
      <c r="R12"/>
      <c r="S12"/>
      <c r="T12"/>
    </row>
    <row r="13" spans="1:31" ht="116.25" customHeight="1" thickBot="1" x14ac:dyDescent="0.3">
      <c r="A13" s="10" t="s">
        <v>13</v>
      </c>
      <c r="B13" s="11" t="s">
        <v>3</v>
      </c>
      <c r="C13" s="11" t="s">
        <v>4</v>
      </c>
      <c r="D13" s="11" t="s">
        <v>5</v>
      </c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19</v>
      </c>
      <c r="J13" s="11" t="s">
        <v>20</v>
      </c>
      <c r="K13" s="17" t="s">
        <v>10</v>
      </c>
      <c r="L13" s="11" t="s">
        <v>0</v>
      </c>
      <c r="M13" s="11" t="s">
        <v>1</v>
      </c>
      <c r="N13" s="12" t="s">
        <v>11</v>
      </c>
      <c r="O13" s="11" t="s">
        <v>12</v>
      </c>
      <c r="P13"/>
      <c r="Q13"/>
      <c r="R13"/>
      <c r="S13"/>
      <c r="T13" s="5"/>
    </row>
    <row r="14" spans="1:31" ht="27" customHeight="1" x14ac:dyDescent="0.25">
      <c r="A14" s="37">
        <v>1</v>
      </c>
      <c r="B14" s="37">
        <v>2</v>
      </c>
      <c r="C14" s="37">
        <v>3</v>
      </c>
      <c r="D14" s="37">
        <v>4</v>
      </c>
      <c r="E14" s="37">
        <v>5</v>
      </c>
      <c r="F14" s="37">
        <v>6</v>
      </c>
      <c r="G14" s="37">
        <v>7</v>
      </c>
      <c r="H14" s="37">
        <v>8</v>
      </c>
      <c r="I14" s="37">
        <v>9</v>
      </c>
      <c r="J14" s="37">
        <v>10</v>
      </c>
      <c r="K14" s="38">
        <v>13</v>
      </c>
      <c r="L14" s="37">
        <v>13</v>
      </c>
      <c r="M14" s="37">
        <v>14</v>
      </c>
      <c r="N14" s="39">
        <v>15</v>
      </c>
      <c r="O14" s="39">
        <v>16</v>
      </c>
      <c r="P14"/>
      <c r="Q14"/>
      <c r="R14"/>
      <c r="S14"/>
      <c r="T14"/>
    </row>
    <row r="15" spans="1:31" ht="50.25" customHeight="1" x14ac:dyDescent="0.25">
      <c r="A15" s="40" t="s">
        <v>17</v>
      </c>
      <c r="B15" s="40" t="s">
        <v>31</v>
      </c>
      <c r="C15" s="41" t="s">
        <v>30</v>
      </c>
      <c r="D15" s="42"/>
      <c r="E15" s="41"/>
      <c r="F15" s="43" t="s">
        <v>60</v>
      </c>
      <c r="G15" s="42" t="s">
        <v>37</v>
      </c>
      <c r="H15" s="44">
        <f>5+65</f>
        <v>70</v>
      </c>
      <c r="I15" s="44">
        <f>J15/H15</f>
        <v>2.58</v>
      </c>
      <c r="J15" s="44">
        <v>180.6</v>
      </c>
      <c r="K15" s="45">
        <v>41981</v>
      </c>
      <c r="L15" s="42"/>
      <c r="M15" s="42"/>
      <c r="N15" s="78" t="s">
        <v>39</v>
      </c>
      <c r="O15" s="77" t="s">
        <v>40</v>
      </c>
      <c r="P15"/>
      <c r="Q15"/>
      <c r="R15"/>
      <c r="S15"/>
      <c r="T15"/>
    </row>
    <row r="16" spans="1:31" ht="67.5" customHeight="1" x14ac:dyDescent="0.25">
      <c r="A16" s="40" t="s">
        <v>18</v>
      </c>
      <c r="B16" s="40" t="s">
        <v>33</v>
      </c>
      <c r="C16" s="41">
        <v>3</v>
      </c>
      <c r="D16" s="42"/>
      <c r="E16" s="41"/>
      <c r="F16" s="43" t="s">
        <v>32</v>
      </c>
      <c r="G16" s="42" t="s">
        <v>38</v>
      </c>
      <c r="H16" s="44">
        <v>2</v>
      </c>
      <c r="I16" s="44">
        <f t="shared" ref="I16:I17" si="0">J16/H16</f>
        <v>23.55</v>
      </c>
      <c r="J16" s="44">
        <v>47.1</v>
      </c>
      <c r="K16" s="45">
        <v>41981</v>
      </c>
      <c r="L16" s="42"/>
      <c r="M16" s="42"/>
      <c r="N16" s="78"/>
      <c r="O16" s="77"/>
      <c r="P16"/>
      <c r="Q16"/>
      <c r="R16"/>
      <c r="S16"/>
      <c r="T16"/>
    </row>
    <row r="17" spans="1:20" ht="90" customHeight="1" x14ac:dyDescent="0.25">
      <c r="A17" s="40" t="s">
        <v>36</v>
      </c>
      <c r="B17" s="40" t="s">
        <v>35</v>
      </c>
      <c r="C17" s="41">
        <v>6</v>
      </c>
      <c r="D17" s="42"/>
      <c r="E17" s="41"/>
      <c r="F17" s="43" t="s">
        <v>34</v>
      </c>
      <c r="G17" s="42" t="s">
        <v>37</v>
      </c>
      <c r="H17" s="44">
        <v>38</v>
      </c>
      <c r="I17" s="44">
        <f t="shared" si="0"/>
        <v>0.222</v>
      </c>
      <c r="J17" s="44">
        <v>8.4359999999999999</v>
      </c>
      <c r="K17" s="45">
        <v>41981</v>
      </c>
      <c r="L17" s="42"/>
      <c r="M17" s="42"/>
      <c r="N17" s="78"/>
      <c r="O17" s="77"/>
      <c r="P17"/>
      <c r="Q17"/>
      <c r="R17"/>
      <c r="S17"/>
      <c r="T17"/>
    </row>
    <row r="18" spans="1:20" ht="69" customHeight="1" x14ac:dyDescent="0.25">
      <c r="A18" s="40" t="s">
        <v>50</v>
      </c>
      <c r="B18" s="46" t="s">
        <v>41</v>
      </c>
      <c r="C18" s="41" t="s">
        <v>23</v>
      </c>
      <c r="D18" s="42"/>
      <c r="E18" s="41"/>
      <c r="F18" s="43" t="s">
        <v>42</v>
      </c>
      <c r="G18" s="42" t="s">
        <v>14</v>
      </c>
      <c r="H18" s="35">
        <v>2</v>
      </c>
      <c r="I18" s="36">
        <v>2.5499999999999998</v>
      </c>
      <c r="J18" s="44">
        <f>H18*I18</f>
        <v>5.0999999999999996</v>
      </c>
      <c r="K18" s="45">
        <v>41981</v>
      </c>
      <c r="L18" s="42"/>
      <c r="M18" s="42"/>
      <c r="N18" s="78" t="s">
        <v>43</v>
      </c>
      <c r="O18" s="77" t="s">
        <v>44</v>
      </c>
      <c r="P18"/>
      <c r="Q18"/>
      <c r="R18"/>
      <c r="S18"/>
      <c r="T18"/>
    </row>
    <row r="19" spans="1:20" ht="68.25" customHeight="1" x14ac:dyDescent="0.25">
      <c r="A19" s="40" t="s">
        <v>51</v>
      </c>
      <c r="B19" s="46" t="s">
        <v>45</v>
      </c>
      <c r="C19" s="41" t="s">
        <v>23</v>
      </c>
      <c r="D19" s="42"/>
      <c r="E19" s="41"/>
      <c r="F19" s="43" t="s">
        <v>42</v>
      </c>
      <c r="G19" s="42" t="s">
        <v>14</v>
      </c>
      <c r="H19" s="35">
        <v>4</v>
      </c>
      <c r="I19" s="36">
        <v>0.04</v>
      </c>
      <c r="J19" s="44">
        <f t="shared" ref="J19:J27" si="1">H19*I19</f>
        <v>0.16</v>
      </c>
      <c r="K19" s="45">
        <v>41981</v>
      </c>
      <c r="L19" s="42"/>
      <c r="M19" s="42"/>
      <c r="N19" s="78"/>
      <c r="O19" s="77"/>
      <c r="P19"/>
      <c r="Q19"/>
      <c r="R19"/>
      <c r="S19"/>
      <c r="T19"/>
    </row>
    <row r="20" spans="1:20" ht="59.25" customHeight="1" x14ac:dyDescent="0.25">
      <c r="A20" s="40" t="s">
        <v>52</v>
      </c>
      <c r="B20" s="46" t="s">
        <v>46</v>
      </c>
      <c r="C20" s="41" t="s">
        <v>47</v>
      </c>
      <c r="D20" s="42"/>
      <c r="E20" s="41"/>
      <c r="F20" s="43" t="s">
        <v>48</v>
      </c>
      <c r="G20" s="42" t="s">
        <v>49</v>
      </c>
      <c r="H20" s="35">
        <v>2</v>
      </c>
      <c r="I20" s="36">
        <v>1.2</v>
      </c>
      <c r="J20" s="44">
        <f t="shared" si="1"/>
        <v>2.4</v>
      </c>
      <c r="K20" s="45">
        <v>41981</v>
      </c>
      <c r="L20" s="42"/>
      <c r="M20" s="42"/>
      <c r="N20" s="78"/>
      <c r="O20" s="77"/>
      <c r="P20"/>
      <c r="Q20"/>
      <c r="R20"/>
      <c r="S20"/>
      <c r="T20"/>
    </row>
    <row r="21" spans="1:20" ht="101.25" x14ac:dyDescent="0.25">
      <c r="A21" s="40" t="s">
        <v>57</v>
      </c>
      <c r="B21" s="43" t="s">
        <v>54</v>
      </c>
      <c r="C21" s="43" t="s">
        <v>55</v>
      </c>
      <c r="D21" s="43"/>
      <c r="E21" s="43"/>
      <c r="F21" s="43" t="s">
        <v>34</v>
      </c>
      <c r="G21" s="43"/>
      <c r="H21" s="35">
        <v>50</v>
      </c>
      <c r="I21" s="47">
        <v>0.62</v>
      </c>
      <c r="J21" s="43">
        <f t="shared" si="1"/>
        <v>31</v>
      </c>
      <c r="K21" s="40" t="s">
        <v>56</v>
      </c>
      <c r="L21" s="42"/>
      <c r="M21" s="42"/>
      <c r="N21" s="78"/>
      <c r="O21" s="41" t="s">
        <v>58</v>
      </c>
      <c r="P21"/>
      <c r="Q21"/>
      <c r="R21"/>
      <c r="S21"/>
      <c r="T21"/>
    </row>
    <row r="22" spans="1:20" ht="101.25" x14ac:dyDescent="0.25">
      <c r="A22" s="40" t="s">
        <v>66</v>
      </c>
      <c r="B22" s="43" t="s">
        <v>59</v>
      </c>
      <c r="C22" s="43" t="s">
        <v>55</v>
      </c>
      <c r="D22" s="43"/>
      <c r="E22" s="43"/>
      <c r="F22" s="43" t="s">
        <v>60</v>
      </c>
      <c r="G22" s="43"/>
      <c r="H22" s="35">
        <v>80</v>
      </c>
      <c r="I22" s="47">
        <v>3.7700000000000005</v>
      </c>
      <c r="J22" s="43">
        <f t="shared" si="1"/>
        <v>301.60000000000002</v>
      </c>
      <c r="K22" s="40" t="s">
        <v>56</v>
      </c>
      <c r="L22" s="42"/>
      <c r="M22" s="42"/>
      <c r="N22" s="78"/>
      <c r="O22" s="41" t="s">
        <v>58</v>
      </c>
      <c r="P22"/>
      <c r="Q22"/>
      <c r="R22"/>
      <c r="S22"/>
      <c r="T22"/>
    </row>
    <row r="23" spans="1:20" ht="101.25" x14ac:dyDescent="0.25">
      <c r="A23" s="40" t="s">
        <v>67</v>
      </c>
      <c r="B23" s="43" t="s">
        <v>61</v>
      </c>
      <c r="C23" s="43" t="s">
        <v>55</v>
      </c>
      <c r="D23" s="43"/>
      <c r="E23" s="43"/>
      <c r="F23" s="43" t="s">
        <v>62</v>
      </c>
      <c r="G23" s="43"/>
      <c r="H23" s="35">
        <v>30</v>
      </c>
      <c r="I23" s="47">
        <v>8.59</v>
      </c>
      <c r="J23" s="43">
        <f t="shared" si="1"/>
        <v>257.7</v>
      </c>
      <c r="K23" s="40" t="s">
        <v>56</v>
      </c>
      <c r="L23" s="42"/>
      <c r="M23" s="42"/>
      <c r="N23" s="78"/>
      <c r="O23" s="41" t="s">
        <v>58</v>
      </c>
      <c r="P23"/>
      <c r="Q23"/>
      <c r="R23"/>
      <c r="S23"/>
      <c r="T23"/>
    </row>
    <row r="24" spans="1:20" ht="101.25" x14ac:dyDescent="0.25">
      <c r="A24" s="40" t="s">
        <v>68</v>
      </c>
      <c r="B24" s="43" t="s">
        <v>63</v>
      </c>
      <c r="C24" s="43" t="s">
        <v>55</v>
      </c>
      <c r="D24" s="43"/>
      <c r="E24" s="43"/>
      <c r="F24" s="43" t="s">
        <v>64</v>
      </c>
      <c r="G24" s="43"/>
      <c r="H24" s="35">
        <v>7</v>
      </c>
      <c r="I24" s="47">
        <v>47.1</v>
      </c>
      <c r="J24" s="43">
        <f t="shared" si="1"/>
        <v>329.7</v>
      </c>
      <c r="K24" s="40" t="s">
        <v>56</v>
      </c>
      <c r="L24" s="42"/>
      <c r="M24" s="42"/>
      <c r="N24" s="78"/>
      <c r="O24" s="41" t="s">
        <v>58</v>
      </c>
      <c r="P24"/>
      <c r="Q24"/>
      <c r="R24"/>
      <c r="S24"/>
      <c r="T24"/>
    </row>
    <row r="25" spans="1:20" ht="101.25" x14ac:dyDescent="0.25">
      <c r="A25" s="40" t="s">
        <v>69</v>
      </c>
      <c r="B25" s="43" t="s">
        <v>59</v>
      </c>
      <c r="C25" s="43" t="s">
        <v>55</v>
      </c>
      <c r="D25" s="43"/>
      <c r="E25" s="43"/>
      <c r="F25" s="43" t="s">
        <v>60</v>
      </c>
      <c r="G25" s="43" t="s">
        <v>14</v>
      </c>
      <c r="H25" s="35">
        <v>290</v>
      </c>
      <c r="I25" s="47">
        <v>3.77</v>
      </c>
      <c r="J25" s="43">
        <f t="shared" si="1"/>
        <v>1093.3</v>
      </c>
      <c r="K25" s="40" t="s">
        <v>56</v>
      </c>
      <c r="L25" s="42"/>
      <c r="M25" s="42"/>
      <c r="N25" s="78"/>
      <c r="O25" s="41" t="s">
        <v>65</v>
      </c>
      <c r="P25"/>
      <c r="Q25"/>
      <c r="R25"/>
      <c r="S25"/>
      <c r="T25"/>
    </row>
    <row r="26" spans="1:20" ht="101.25" x14ac:dyDescent="0.25">
      <c r="A26" s="40" t="s">
        <v>70</v>
      </c>
      <c r="B26" s="43" t="s">
        <v>61</v>
      </c>
      <c r="C26" s="43" t="s">
        <v>55</v>
      </c>
      <c r="D26" s="43"/>
      <c r="E26" s="43"/>
      <c r="F26" s="43" t="s">
        <v>62</v>
      </c>
      <c r="G26" s="43" t="s">
        <v>14</v>
      </c>
      <c r="H26" s="35">
        <v>100</v>
      </c>
      <c r="I26" s="47">
        <v>14.2</v>
      </c>
      <c r="J26" s="43">
        <f t="shared" si="1"/>
        <v>1420</v>
      </c>
      <c r="K26" s="40" t="s">
        <v>56</v>
      </c>
      <c r="L26" s="42"/>
      <c r="M26" s="42"/>
      <c r="N26" s="78"/>
      <c r="O26" s="41" t="s">
        <v>65</v>
      </c>
      <c r="P26"/>
      <c r="Q26"/>
      <c r="R26"/>
      <c r="S26"/>
      <c r="T26"/>
    </row>
    <row r="27" spans="1:20" ht="101.25" x14ac:dyDescent="0.25">
      <c r="A27" s="40" t="s">
        <v>71</v>
      </c>
      <c r="B27" s="43" t="s">
        <v>63</v>
      </c>
      <c r="C27" s="43" t="s">
        <v>55</v>
      </c>
      <c r="D27" s="43"/>
      <c r="E27" s="43"/>
      <c r="F27" s="43" t="s">
        <v>64</v>
      </c>
      <c r="G27" s="43" t="s">
        <v>14</v>
      </c>
      <c r="H27" s="35">
        <v>20</v>
      </c>
      <c r="I27" s="47">
        <v>47.1</v>
      </c>
      <c r="J27" s="43">
        <f t="shared" si="1"/>
        <v>942</v>
      </c>
      <c r="K27" s="40" t="s">
        <v>56</v>
      </c>
      <c r="L27" s="42"/>
      <c r="M27" s="42"/>
      <c r="N27" s="78"/>
      <c r="O27" s="41" t="s">
        <v>65</v>
      </c>
      <c r="P27"/>
      <c r="Q27"/>
      <c r="R27"/>
      <c r="S27"/>
      <c r="T27"/>
    </row>
    <row r="28" spans="1:20" ht="182.25" x14ac:dyDescent="0.25">
      <c r="A28" s="40" t="s">
        <v>74</v>
      </c>
      <c r="B28" s="48" t="s">
        <v>75</v>
      </c>
      <c r="C28" s="48" t="s">
        <v>76</v>
      </c>
      <c r="D28" s="48" t="s">
        <v>23</v>
      </c>
      <c r="E28" s="48"/>
      <c r="F28" s="48"/>
      <c r="G28" s="48" t="s">
        <v>72</v>
      </c>
      <c r="H28" s="48">
        <v>2</v>
      </c>
      <c r="I28" s="48">
        <v>102</v>
      </c>
      <c r="J28" s="48">
        <f>I28*H28</f>
        <v>204</v>
      </c>
      <c r="K28" s="48">
        <v>41993</v>
      </c>
      <c r="L28" s="48"/>
      <c r="M28" s="48"/>
      <c r="N28" s="48" t="s">
        <v>73</v>
      </c>
      <c r="O28" s="48" t="s">
        <v>77</v>
      </c>
      <c r="P28"/>
      <c r="Q28"/>
      <c r="R28"/>
      <c r="S28"/>
      <c r="T28"/>
    </row>
    <row r="29" spans="1:20" ht="81" x14ac:dyDescent="0.25">
      <c r="A29" s="40" t="s">
        <v>78</v>
      </c>
      <c r="B29" s="49" t="s">
        <v>79</v>
      </c>
      <c r="C29" s="50" t="s">
        <v>80</v>
      </c>
      <c r="D29" s="42"/>
      <c r="E29" s="42"/>
      <c r="F29" s="48" t="s">
        <v>81</v>
      </c>
      <c r="G29" s="42" t="s">
        <v>14</v>
      </c>
      <c r="H29" s="51">
        <v>1</v>
      </c>
      <c r="I29" s="52">
        <v>34</v>
      </c>
      <c r="J29" s="44">
        <f>H29*I29</f>
        <v>34</v>
      </c>
      <c r="K29" s="53" t="s">
        <v>82</v>
      </c>
      <c r="L29" s="42"/>
      <c r="M29" s="42"/>
      <c r="N29" s="78" t="s">
        <v>106</v>
      </c>
      <c r="O29" s="49" t="s">
        <v>104</v>
      </c>
      <c r="P29"/>
      <c r="Q29"/>
      <c r="R29"/>
      <c r="S29"/>
      <c r="T29"/>
    </row>
    <row r="30" spans="1:20" ht="81" x14ac:dyDescent="0.25">
      <c r="A30" s="40" t="s">
        <v>95</v>
      </c>
      <c r="B30" s="49" t="s">
        <v>79</v>
      </c>
      <c r="C30" s="50" t="s">
        <v>83</v>
      </c>
      <c r="D30" s="42"/>
      <c r="E30" s="42"/>
      <c r="F30" s="48" t="s">
        <v>81</v>
      </c>
      <c r="G30" s="42" t="s">
        <v>14</v>
      </c>
      <c r="H30" s="51">
        <v>1</v>
      </c>
      <c r="I30" s="52">
        <v>36</v>
      </c>
      <c r="J30" s="44">
        <f>H30*I30</f>
        <v>36</v>
      </c>
      <c r="K30" s="53" t="s">
        <v>82</v>
      </c>
      <c r="L30" s="42"/>
      <c r="M30" s="42"/>
      <c r="N30" s="78"/>
      <c r="O30" s="49" t="s">
        <v>104</v>
      </c>
      <c r="P30"/>
      <c r="Q30"/>
      <c r="R30"/>
      <c r="S30"/>
      <c r="T30"/>
    </row>
    <row r="31" spans="1:20" ht="81" x14ac:dyDescent="0.25">
      <c r="A31" s="40" t="s">
        <v>96</v>
      </c>
      <c r="B31" s="49" t="s">
        <v>84</v>
      </c>
      <c r="C31" s="50" t="s">
        <v>85</v>
      </c>
      <c r="D31" s="42"/>
      <c r="E31" s="42"/>
      <c r="F31" s="48" t="s">
        <v>81</v>
      </c>
      <c r="G31" s="42" t="s">
        <v>14</v>
      </c>
      <c r="H31" s="51">
        <v>1</v>
      </c>
      <c r="I31" s="52">
        <v>5</v>
      </c>
      <c r="J31" s="44">
        <f t="shared" ref="J31:J37" si="2">H31*I31</f>
        <v>5</v>
      </c>
      <c r="K31" s="53" t="s">
        <v>82</v>
      </c>
      <c r="L31" s="42"/>
      <c r="M31" s="42"/>
      <c r="N31" s="78"/>
      <c r="O31" s="49" t="s">
        <v>104</v>
      </c>
      <c r="P31"/>
      <c r="Q31"/>
      <c r="R31"/>
      <c r="S31"/>
      <c r="T31"/>
    </row>
    <row r="32" spans="1:20" ht="81" x14ac:dyDescent="0.25">
      <c r="A32" s="40" t="s">
        <v>97</v>
      </c>
      <c r="B32" s="49" t="s">
        <v>86</v>
      </c>
      <c r="C32" s="50" t="s">
        <v>87</v>
      </c>
      <c r="D32" s="42"/>
      <c r="E32" s="42"/>
      <c r="F32" s="48" t="s">
        <v>81</v>
      </c>
      <c r="G32" s="42" t="s">
        <v>14</v>
      </c>
      <c r="H32" s="51">
        <v>36</v>
      </c>
      <c r="I32" s="52">
        <v>2</v>
      </c>
      <c r="J32" s="44">
        <f t="shared" si="2"/>
        <v>72</v>
      </c>
      <c r="K32" s="53" t="s">
        <v>82</v>
      </c>
      <c r="L32" s="42"/>
      <c r="M32" s="42"/>
      <c r="N32" s="78"/>
      <c r="O32" s="49" t="s">
        <v>104</v>
      </c>
      <c r="P32"/>
      <c r="Q32"/>
      <c r="R32"/>
      <c r="S32"/>
      <c r="T32"/>
    </row>
    <row r="33" spans="1:20" ht="81" x14ac:dyDescent="0.25">
      <c r="A33" s="40" t="s">
        <v>98</v>
      </c>
      <c r="B33" s="49" t="s">
        <v>79</v>
      </c>
      <c r="C33" s="50" t="s">
        <v>88</v>
      </c>
      <c r="D33" s="42"/>
      <c r="E33" s="42"/>
      <c r="F33" s="48" t="s">
        <v>81</v>
      </c>
      <c r="G33" s="42" t="s">
        <v>14</v>
      </c>
      <c r="H33" s="51">
        <v>1</v>
      </c>
      <c r="I33" s="52">
        <v>10</v>
      </c>
      <c r="J33" s="44">
        <f t="shared" si="2"/>
        <v>10</v>
      </c>
      <c r="K33" s="53" t="s">
        <v>82</v>
      </c>
      <c r="L33" s="42"/>
      <c r="M33" s="42"/>
      <c r="N33" s="78"/>
      <c r="O33" s="49" t="s">
        <v>104</v>
      </c>
      <c r="P33"/>
      <c r="Q33"/>
      <c r="R33"/>
      <c r="S33"/>
      <c r="T33"/>
    </row>
    <row r="34" spans="1:20" ht="81" x14ac:dyDescent="0.25">
      <c r="A34" s="40" t="s">
        <v>99</v>
      </c>
      <c r="B34" s="49" t="s">
        <v>79</v>
      </c>
      <c r="C34" s="50" t="s">
        <v>89</v>
      </c>
      <c r="D34" s="42"/>
      <c r="E34" s="42"/>
      <c r="F34" s="48" t="s">
        <v>90</v>
      </c>
      <c r="G34" s="42" t="s">
        <v>14</v>
      </c>
      <c r="H34" s="54">
        <v>2</v>
      </c>
      <c r="I34" s="55">
        <v>8</v>
      </c>
      <c r="J34" s="44">
        <f t="shared" si="2"/>
        <v>16</v>
      </c>
      <c r="K34" s="53" t="s">
        <v>82</v>
      </c>
      <c r="L34" s="42"/>
      <c r="M34" s="42"/>
      <c r="N34" s="78"/>
      <c r="O34" s="49" t="s">
        <v>105</v>
      </c>
      <c r="P34"/>
      <c r="Q34"/>
      <c r="R34"/>
      <c r="S34"/>
      <c r="T34"/>
    </row>
    <row r="35" spans="1:20" ht="81" x14ac:dyDescent="0.25">
      <c r="A35" s="40" t="s">
        <v>100</v>
      </c>
      <c r="B35" s="49" t="s">
        <v>79</v>
      </c>
      <c r="C35" s="50" t="s">
        <v>91</v>
      </c>
      <c r="D35" s="42"/>
      <c r="E35" s="42"/>
      <c r="F35" s="48" t="s">
        <v>90</v>
      </c>
      <c r="G35" s="42" t="s">
        <v>14</v>
      </c>
      <c r="H35" s="54">
        <v>2</v>
      </c>
      <c r="I35" s="55">
        <v>9</v>
      </c>
      <c r="J35" s="44">
        <f t="shared" si="2"/>
        <v>18</v>
      </c>
      <c r="K35" s="53" t="s">
        <v>82</v>
      </c>
      <c r="L35" s="42"/>
      <c r="M35" s="42"/>
      <c r="N35" s="78"/>
      <c r="O35" s="49" t="s">
        <v>105</v>
      </c>
      <c r="P35"/>
      <c r="Q35"/>
      <c r="R35"/>
      <c r="S35"/>
      <c r="T35"/>
    </row>
    <row r="36" spans="1:20" ht="81" x14ac:dyDescent="0.25">
      <c r="A36" s="40" t="s">
        <v>101</v>
      </c>
      <c r="B36" s="49" t="s">
        <v>92</v>
      </c>
      <c r="C36" s="50" t="s">
        <v>93</v>
      </c>
      <c r="D36" s="42"/>
      <c r="E36" s="42"/>
      <c r="F36" s="48" t="s">
        <v>90</v>
      </c>
      <c r="G36" s="42" t="s">
        <v>14</v>
      </c>
      <c r="H36" s="54">
        <v>6</v>
      </c>
      <c r="I36" s="55">
        <v>1</v>
      </c>
      <c r="J36" s="44">
        <f t="shared" si="2"/>
        <v>6</v>
      </c>
      <c r="K36" s="53" t="s">
        <v>82</v>
      </c>
      <c r="L36" s="42"/>
      <c r="M36" s="42"/>
      <c r="N36" s="78"/>
      <c r="O36" s="49" t="s">
        <v>105</v>
      </c>
      <c r="P36"/>
      <c r="Q36"/>
      <c r="R36"/>
      <c r="S36"/>
      <c r="T36"/>
    </row>
    <row r="37" spans="1:20" ht="81" x14ac:dyDescent="0.25">
      <c r="A37" s="40" t="s">
        <v>102</v>
      </c>
      <c r="B37" s="49" t="s">
        <v>92</v>
      </c>
      <c r="C37" s="50" t="s">
        <v>94</v>
      </c>
      <c r="D37" s="42"/>
      <c r="E37" s="42"/>
      <c r="F37" s="48" t="s">
        <v>90</v>
      </c>
      <c r="G37" s="42" t="s">
        <v>14</v>
      </c>
      <c r="H37" s="54">
        <v>2</v>
      </c>
      <c r="I37" s="55">
        <v>1</v>
      </c>
      <c r="J37" s="44">
        <f t="shared" si="2"/>
        <v>2</v>
      </c>
      <c r="K37" s="53" t="s">
        <v>82</v>
      </c>
      <c r="L37" s="42"/>
      <c r="M37" s="42"/>
      <c r="N37" s="78"/>
      <c r="O37" s="49" t="s">
        <v>105</v>
      </c>
      <c r="P37"/>
      <c r="Q37"/>
      <c r="R37"/>
      <c r="S37"/>
      <c r="T37"/>
    </row>
    <row r="38" spans="1:20" ht="81.75" customHeight="1" x14ac:dyDescent="0.25">
      <c r="A38" s="40" t="s">
        <v>103</v>
      </c>
      <c r="B38" s="49" t="s">
        <v>107</v>
      </c>
      <c r="C38" s="50" t="s">
        <v>108</v>
      </c>
      <c r="D38" s="49"/>
      <c r="E38" s="49"/>
      <c r="F38" s="50" t="s">
        <v>109</v>
      </c>
      <c r="G38" s="49" t="s">
        <v>14</v>
      </c>
      <c r="H38" s="56">
        <v>2</v>
      </c>
      <c r="I38" s="52">
        <v>70</v>
      </c>
      <c r="J38" s="55">
        <f>H38*I38</f>
        <v>140</v>
      </c>
      <c r="K38" s="57" t="s">
        <v>110</v>
      </c>
      <c r="L38" s="49"/>
      <c r="M38" s="49"/>
      <c r="N38" s="79" t="s">
        <v>106</v>
      </c>
      <c r="O38" s="49" t="s">
        <v>111</v>
      </c>
      <c r="P38"/>
      <c r="Q38"/>
      <c r="R38"/>
      <c r="S38"/>
      <c r="T38"/>
    </row>
    <row r="39" spans="1:20" ht="81" x14ac:dyDescent="0.25">
      <c r="A39" s="40" t="s">
        <v>120</v>
      </c>
      <c r="B39" s="49" t="s">
        <v>112</v>
      </c>
      <c r="C39" s="50" t="s">
        <v>113</v>
      </c>
      <c r="D39" s="49"/>
      <c r="E39" s="49"/>
      <c r="F39" s="50" t="s">
        <v>109</v>
      </c>
      <c r="G39" s="49" t="s">
        <v>14</v>
      </c>
      <c r="H39" s="56">
        <v>4</v>
      </c>
      <c r="I39" s="52">
        <v>23.5</v>
      </c>
      <c r="J39" s="55">
        <f t="shared" ref="J39:J43" si="3">H39*I39</f>
        <v>94</v>
      </c>
      <c r="K39" s="57" t="s">
        <v>110</v>
      </c>
      <c r="L39" s="49"/>
      <c r="M39" s="49"/>
      <c r="N39" s="79"/>
      <c r="O39" s="49" t="s">
        <v>114</v>
      </c>
      <c r="P39"/>
      <c r="Q39"/>
      <c r="R39"/>
      <c r="S39"/>
      <c r="T39"/>
    </row>
    <row r="40" spans="1:20" ht="81" x14ac:dyDescent="0.25">
      <c r="A40" s="40" t="s">
        <v>121</v>
      </c>
      <c r="B40" s="49" t="s">
        <v>107</v>
      </c>
      <c r="C40" s="50" t="s">
        <v>115</v>
      </c>
      <c r="D40" s="49"/>
      <c r="E40" s="49"/>
      <c r="F40" s="50" t="s">
        <v>109</v>
      </c>
      <c r="G40" s="49" t="s">
        <v>14</v>
      </c>
      <c r="H40" s="56">
        <v>8</v>
      </c>
      <c r="I40" s="52">
        <v>28.5</v>
      </c>
      <c r="J40" s="55">
        <f t="shared" si="3"/>
        <v>228</v>
      </c>
      <c r="K40" s="57" t="s">
        <v>110</v>
      </c>
      <c r="L40" s="49"/>
      <c r="M40" s="49"/>
      <c r="N40" s="79"/>
      <c r="O40" s="49" t="s">
        <v>114</v>
      </c>
      <c r="P40"/>
      <c r="Q40"/>
      <c r="R40"/>
      <c r="S40"/>
      <c r="T40"/>
    </row>
    <row r="41" spans="1:20" ht="81" x14ac:dyDescent="0.25">
      <c r="A41" s="40" t="s">
        <v>122</v>
      </c>
      <c r="B41" s="49" t="s">
        <v>107</v>
      </c>
      <c r="C41" s="50" t="s">
        <v>116</v>
      </c>
      <c r="D41" s="49"/>
      <c r="E41" s="49"/>
      <c r="F41" s="50" t="s">
        <v>109</v>
      </c>
      <c r="G41" s="49" t="s">
        <v>14</v>
      </c>
      <c r="H41" s="56">
        <v>2</v>
      </c>
      <c r="I41" s="52">
        <v>36</v>
      </c>
      <c r="J41" s="55">
        <f t="shared" si="3"/>
        <v>72</v>
      </c>
      <c r="K41" s="57" t="s">
        <v>110</v>
      </c>
      <c r="L41" s="49"/>
      <c r="M41" s="49"/>
      <c r="N41" s="79"/>
      <c r="O41" s="49" t="s">
        <v>117</v>
      </c>
      <c r="P41"/>
      <c r="Q41"/>
      <c r="R41"/>
      <c r="S41"/>
      <c r="T41"/>
    </row>
    <row r="42" spans="1:20" ht="81" x14ac:dyDescent="0.25">
      <c r="A42" s="40" t="s">
        <v>123</v>
      </c>
      <c r="B42" s="49" t="s">
        <v>107</v>
      </c>
      <c r="C42" s="50" t="s">
        <v>118</v>
      </c>
      <c r="D42" s="49"/>
      <c r="E42" s="49"/>
      <c r="F42" s="50" t="s">
        <v>109</v>
      </c>
      <c r="G42" s="49" t="s">
        <v>14</v>
      </c>
      <c r="H42" s="56">
        <v>2</v>
      </c>
      <c r="I42" s="52">
        <v>29</v>
      </c>
      <c r="J42" s="55">
        <f t="shared" si="3"/>
        <v>58</v>
      </c>
      <c r="K42" s="57" t="s">
        <v>110</v>
      </c>
      <c r="L42" s="49"/>
      <c r="M42" s="49"/>
      <c r="N42" s="79"/>
      <c r="O42" s="49" t="s">
        <v>119</v>
      </c>
      <c r="P42"/>
      <c r="Q42"/>
      <c r="R42"/>
      <c r="S42"/>
      <c r="T42"/>
    </row>
    <row r="43" spans="1:20" ht="81" x14ac:dyDescent="0.25">
      <c r="A43" s="40" t="s">
        <v>124</v>
      </c>
      <c r="B43" s="49" t="s">
        <v>125</v>
      </c>
      <c r="C43" s="54" t="s">
        <v>126</v>
      </c>
      <c r="D43" s="42"/>
      <c r="E43" s="42"/>
      <c r="F43" s="48" t="s">
        <v>127</v>
      </c>
      <c r="G43" s="42" t="s">
        <v>14</v>
      </c>
      <c r="H43" s="51">
        <v>10</v>
      </c>
      <c r="I43" s="52">
        <v>41</v>
      </c>
      <c r="J43" s="44">
        <f t="shared" si="3"/>
        <v>410</v>
      </c>
      <c r="K43" s="53" t="s">
        <v>82</v>
      </c>
      <c r="L43" s="42"/>
      <c r="M43" s="42"/>
      <c r="N43" s="79"/>
      <c r="O43" s="42" t="s">
        <v>128</v>
      </c>
      <c r="P43"/>
      <c r="Q43"/>
      <c r="R43"/>
      <c r="S43"/>
      <c r="T43"/>
    </row>
    <row r="44" spans="1:20" ht="20.25" customHeight="1" x14ac:dyDescent="0.25">
      <c r="A44" s="40" t="s">
        <v>53</v>
      </c>
      <c r="B44" s="42" t="s">
        <v>129</v>
      </c>
      <c r="C44" s="42" t="s">
        <v>130</v>
      </c>
      <c r="D44" s="42"/>
      <c r="E44" s="41"/>
      <c r="F44" s="42" t="s">
        <v>131</v>
      </c>
      <c r="G44" s="42" t="s">
        <v>14</v>
      </c>
      <c r="H44" s="48">
        <v>8</v>
      </c>
      <c r="I44" s="58">
        <v>1</v>
      </c>
      <c r="J44" s="59">
        <v>8</v>
      </c>
      <c r="K44" s="45" t="s">
        <v>132</v>
      </c>
      <c r="L44" s="42"/>
      <c r="M44" s="42"/>
      <c r="N44" s="78" t="s">
        <v>29</v>
      </c>
      <c r="O44" s="77" t="s">
        <v>172</v>
      </c>
      <c r="P44"/>
      <c r="Q44"/>
      <c r="R44"/>
      <c r="S44"/>
      <c r="T44"/>
    </row>
    <row r="45" spans="1:20" ht="20.25" x14ac:dyDescent="0.25">
      <c r="A45" s="40" t="s">
        <v>153</v>
      </c>
      <c r="B45" s="42" t="s">
        <v>133</v>
      </c>
      <c r="C45" s="42" t="s">
        <v>134</v>
      </c>
      <c r="D45" s="42"/>
      <c r="E45" s="41"/>
      <c r="F45" s="42" t="s">
        <v>131</v>
      </c>
      <c r="G45" s="42" t="s">
        <v>14</v>
      </c>
      <c r="H45" s="48">
        <v>2</v>
      </c>
      <c r="I45" s="58">
        <v>37</v>
      </c>
      <c r="J45" s="59">
        <v>74</v>
      </c>
      <c r="K45" s="45" t="s">
        <v>132</v>
      </c>
      <c r="L45" s="42"/>
      <c r="M45" s="42"/>
      <c r="N45" s="78"/>
      <c r="O45" s="77"/>
      <c r="P45"/>
      <c r="Q45"/>
      <c r="R45"/>
      <c r="S45"/>
      <c r="T45"/>
    </row>
    <row r="46" spans="1:20" ht="20.25" x14ac:dyDescent="0.25">
      <c r="A46" s="40" t="s">
        <v>154</v>
      </c>
      <c r="B46" s="42" t="s">
        <v>129</v>
      </c>
      <c r="C46" s="42" t="s">
        <v>108</v>
      </c>
      <c r="D46" s="42"/>
      <c r="E46" s="41"/>
      <c r="F46" s="42" t="s">
        <v>131</v>
      </c>
      <c r="G46" s="42" t="s">
        <v>14</v>
      </c>
      <c r="H46" s="48">
        <v>2</v>
      </c>
      <c r="I46" s="58">
        <v>1</v>
      </c>
      <c r="J46" s="59">
        <v>2</v>
      </c>
      <c r="K46" s="45" t="s">
        <v>132</v>
      </c>
      <c r="L46" s="42"/>
      <c r="M46" s="42"/>
      <c r="N46" s="78"/>
      <c r="O46" s="77"/>
      <c r="P46"/>
      <c r="Q46"/>
      <c r="R46"/>
      <c r="S46"/>
      <c r="T46"/>
    </row>
    <row r="47" spans="1:20" ht="20.25" x14ac:dyDescent="0.25">
      <c r="A47" s="40" t="s">
        <v>155</v>
      </c>
      <c r="B47" s="42" t="s">
        <v>86</v>
      </c>
      <c r="C47" s="42" t="s">
        <v>135</v>
      </c>
      <c r="D47" s="42"/>
      <c r="E47" s="41"/>
      <c r="F47" s="42" t="s">
        <v>131</v>
      </c>
      <c r="G47" s="42" t="s">
        <v>14</v>
      </c>
      <c r="H47" s="48">
        <v>2</v>
      </c>
      <c r="I47" s="58">
        <v>5</v>
      </c>
      <c r="J47" s="59">
        <v>10</v>
      </c>
      <c r="K47" s="45" t="s">
        <v>132</v>
      </c>
      <c r="L47" s="42"/>
      <c r="M47" s="42"/>
      <c r="N47" s="78"/>
      <c r="O47" s="77"/>
      <c r="P47"/>
      <c r="Q47"/>
      <c r="R47"/>
      <c r="S47"/>
      <c r="T47"/>
    </row>
    <row r="48" spans="1:20" ht="20.25" x14ac:dyDescent="0.25">
      <c r="A48" s="40" t="s">
        <v>156</v>
      </c>
      <c r="B48" s="42" t="s">
        <v>84</v>
      </c>
      <c r="C48" s="42" t="s">
        <v>136</v>
      </c>
      <c r="D48" s="42"/>
      <c r="E48" s="41"/>
      <c r="F48" s="42" t="s">
        <v>131</v>
      </c>
      <c r="G48" s="42" t="s">
        <v>14</v>
      </c>
      <c r="H48" s="48">
        <v>4</v>
      </c>
      <c r="I48" s="58">
        <v>6</v>
      </c>
      <c r="J48" s="59">
        <v>24</v>
      </c>
      <c r="K48" s="45" t="s">
        <v>132</v>
      </c>
      <c r="L48" s="42"/>
      <c r="M48" s="42"/>
      <c r="N48" s="78"/>
      <c r="O48" s="77"/>
      <c r="P48"/>
      <c r="Q48"/>
      <c r="R48"/>
      <c r="S48"/>
      <c r="T48"/>
    </row>
    <row r="49" spans="1:20" ht="20.25" x14ac:dyDescent="0.25">
      <c r="A49" s="40" t="s">
        <v>157</v>
      </c>
      <c r="B49" s="42" t="s">
        <v>86</v>
      </c>
      <c r="C49" s="42" t="s">
        <v>137</v>
      </c>
      <c r="D49" s="42"/>
      <c r="E49" s="41"/>
      <c r="F49" s="42" t="s">
        <v>131</v>
      </c>
      <c r="G49" s="42" t="s">
        <v>14</v>
      </c>
      <c r="H49" s="48">
        <v>72</v>
      </c>
      <c r="I49" s="58">
        <v>0.5</v>
      </c>
      <c r="J49" s="59">
        <v>36</v>
      </c>
      <c r="K49" s="45" t="s">
        <v>132</v>
      </c>
      <c r="L49" s="42"/>
      <c r="M49" s="42"/>
      <c r="N49" s="78"/>
      <c r="O49" s="77"/>
      <c r="P49"/>
      <c r="Q49"/>
      <c r="R49"/>
      <c r="S49"/>
      <c r="T49"/>
    </row>
    <row r="50" spans="1:20" ht="20.25" x14ac:dyDescent="0.25">
      <c r="A50" s="40" t="s">
        <v>158</v>
      </c>
      <c r="B50" s="42" t="s">
        <v>138</v>
      </c>
      <c r="C50" s="42" t="s">
        <v>139</v>
      </c>
      <c r="D50" s="42"/>
      <c r="E50" s="41"/>
      <c r="F50" s="42" t="s">
        <v>131</v>
      </c>
      <c r="G50" s="42" t="s">
        <v>14</v>
      </c>
      <c r="H50" s="48">
        <v>4</v>
      </c>
      <c r="I50" s="58">
        <v>28</v>
      </c>
      <c r="J50" s="59">
        <v>112</v>
      </c>
      <c r="K50" s="45" t="s">
        <v>132</v>
      </c>
      <c r="L50" s="42"/>
      <c r="M50" s="42"/>
      <c r="N50" s="78"/>
      <c r="O50" s="77"/>
      <c r="P50"/>
      <c r="Q50"/>
      <c r="R50"/>
      <c r="S50"/>
      <c r="T50"/>
    </row>
    <row r="51" spans="1:20" ht="20.25" x14ac:dyDescent="0.25">
      <c r="A51" s="40" t="s">
        <v>159</v>
      </c>
      <c r="B51" s="42" t="s">
        <v>138</v>
      </c>
      <c r="C51" s="42" t="s">
        <v>140</v>
      </c>
      <c r="D51" s="42"/>
      <c r="E51" s="41"/>
      <c r="F51" s="42" t="s">
        <v>131</v>
      </c>
      <c r="G51" s="42" t="s">
        <v>14</v>
      </c>
      <c r="H51" s="48">
        <v>4</v>
      </c>
      <c r="I51" s="58">
        <v>28</v>
      </c>
      <c r="J51" s="59">
        <v>112</v>
      </c>
      <c r="K51" s="45" t="s">
        <v>132</v>
      </c>
      <c r="L51" s="42"/>
      <c r="M51" s="42"/>
      <c r="N51" s="78"/>
      <c r="O51" s="77"/>
      <c r="P51"/>
      <c r="Q51"/>
      <c r="R51"/>
      <c r="S51"/>
      <c r="T51"/>
    </row>
    <row r="52" spans="1:20" ht="20.25" x14ac:dyDescent="0.25">
      <c r="A52" s="40" t="s">
        <v>160</v>
      </c>
      <c r="B52" s="42" t="s">
        <v>79</v>
      </c>
      <c r="C52" s="42" t="s">
        <v>141</v>
      </c>
      <c r="D52" s="42"/>
      <c r="E52" s="41"/>
      <c r="F52" s="42" t="s">
        <v>131</v>
      </c>
      <c r="G52" s="42" t="s">
        <v>14</v>
      </c>
      <c r="H52" s="48">
        <v>4</v>
      </c>
      <c r="I52" s="58">
        <v>71</v>
      </c>
      <c r="J52" s="59">
        <v>284</v>
      </c>
      <c r="K52" s="45" t="s">
        <v>132</v>
      </c>
      <c r="L52" s="42"/>
      <c r="M52" s="42"/>
      <c r="N52" s="78"/>
      <c r="O52" s="77"/>
      <c r="P52"/>
      <c r="Q52"/>
      <c r="R52"/>
      <c r="S52"/>
      <c r="T52"/>
    </row>
    <row r="53" spans="1:20" ht="20.25" x14ac:dyDescent="0.25">
      <c r="A53" s="40" t="s">
        <v>161</v>
      </c>
      <c r="B53" s="42" t="s">
        <v>79</v>
      </c>
      <c r="C53" s="42" t="s">
        <v>142</v>
      </c>
      <c r="D53" s="42"/>
      <c r="E53" s="41"/>
      <c r="F53" s="42" t="s">
        <v>131</v>
      </c>
      <c r="G53" s="42" t="s">
        <v>14</v>
      </c>
      <c r="H53" s="48">
        <v>3</v>
      </c>
      <c r="I53" s="58">
        <v>69</v>
      </c>
      <c r="J53" s="59">
        <v>207</v>
      </c>
      <c r="K53" s="45" t="s">
        <v>132</v>
      </c>
      <c r="L53" s="42"/>
      <c r="M53" s="42"/>
      <c r="N53" s="78"/>
      <c r="O53" s="77"/>
      <c r="P53"/>
      <c r="Q53"/>
      <c r="R53"/>
      <c r="S53"/>
      <c r="T53"/>
    </row>
    <row r="54" spans="1:20" ht="20.25" x14ac:dyDescent="0.25">
      <c r="A54" s="40" t="s">
        <v>162</v>
      </c>
      <c r="B54" s="42" t="s">
        <v>79</v>
      </c>
      <c r="C54" s="42" t="s">
        <v>143</v>
      </c>
      <c r="D54" s="42"/>
      <c r="E54" s="41"/>
      <c r="F54" s="42" t="s">
        <v>131</v>
      </c>
      <c r="G54" s="42" t="s">
        <v>14</v>
      </c>
      <c r="H54" s="48">
        <v>4</v>
      </c>
      <c r="I54" s="58">
        <v>73</v>
      </c>
      <c r="J54" s="59">
        <v>292</v>
      </c>
      <c r="K54" s="45" t="s">
        <v>132</v>
      </c>
      <c r="L54" s="42"/>
      <c r="M54" s="42"/>
      <c r="N54" s="78"/>
      <c r="O54" s="77"/>
      <c r="P54"/>
      <c r="Q54"/>
      <c r="R54"/>
      <c r="S54"/>
      <c r="T54"/>
    </row>
    <row r="55" spans="1:20" ht="20.25" x14ac:dyDescent="0.25">
      <c r="A55" s="40" t="s">
        <v>163</v>
      </c>
      <c r="B55" s="42" t="s">
        <v>79</v>
      </c>
      <c r="C55" s="42" t="s">
        <v>144</v>
      </c>
      <c r="D55" s="42"/>
      <c r="E55" s="41"/>
      <c r="F55" s="42" t="s">
        <v>131</v>
      </c>
      <c r="G55" s="42" t="s">
        <v>14</v>
      </c>
      <c r="H55" s="48">
        <v>5</v>
      </c>
      <c r="I55" s="58">
        <v>18</v>
      </c>
      <c r="J55" s="59">
        <v>90</v>
      </c>
      <c r="K55" s="45" t="s">
        <v>132</v>
      </c>
      <c r="L55" s="42"/>
      <c r="M55" s="42"/>
      <c r="N55" s="78"/>
      <c r="O55" s="77"/>
      <c r="P55"/>
      <c r="Q55"/>
      <c r="R55"/>
      <c r="S55"/>
      <c r="T55"/>
    </row>
    <row r="56" spans="1:20" ht="20.25" x14ac:dyDescent="0.25">
      <c r="A56" s="40" t="s">
        <v>164</v>
      </c>
      <c r="B56" s="42" t="s">
        <v>79</v>
      </c>
      <c r="C56" s="42" t="s">
        <v>145</v>
      </c>
      <c r="D56" s="42"/>
      <c r="E56" s="41"/>
      <c r="F56" s="42" t="s">
        <v>131</v>
      </c>
      <c r="G56" s="42" t="s">
        <v>14</v>
      </c>
      <c r="H56" s="48">
        <v>3</v>
      </c>
      <c r="I56" s="58">
        <v>23</v>
      </c>
      <c r="J56" s="59">
        <v>69</v>
      </c>
      <c r="K56" s="45" t="s">
        <v>132</v>
      </c>
      <c r="L56" s="42"/>
      <c r="M56" s="42"/>
      <c r="N56" s="78"/>
      <c r="O56" s="77"/>
      <c r="P56"/>
      <c r="Q56"/>
      <c r="R56"/>
      <c r="S56"/>
      <c r="T56"/>
    </row>
    <row r="57" spans="1:20" ht="20.25" x14ac:dyDescent="0.25">
      <c r="A57" s="40" t="s">
        <v>165</v>
      </c>
      <c r="B57" s="42" t="s">
        <v>146</v>
      </c>
      <c r="C57" s="42" t="s">
        <v>147</v>
      </c>
      <c r="D57" s="42"/>
      <c r="E57" s="41"/>
      <c r="F57" s="42" t="s">
        <v>131</v>
      </c>
      <c r="G57" s="42" t="s">
        <v>14</v>
      </c>
      <c r="H57" s="48">
        <v>48</v>
      </c>
      <c r="I57" s="58">
        <v>2</v>
      </c>
      <c r="J57" s="59">
        <v>96</v>
      </c>
      <c r="K57" s="45" t="s">
        <v>132</v>
      </c>
      <c r="L57" s="42"/>
      <c r="M57" s="42"/>
      <c r="N57" s="78"/>
      <c r="O57" s="77"/>
      <c r="P57"/>
      <c r="Q57"/>
      <c r="R57"/>
      <c r="S57"/>
      <c r="T57"/>
    </row>
    <row r="58" spans="1:20" ht="20.25" x14ac:dyDescent="0.25">
      <c r="A58" s="40" t="s">
        <v>166</v>
      </c>
      <c r="B58" s="42" t="s">
        <v>146</v>
      </c>
      <c r="C58" s="42" t="s">
        <v>148</v>
      </c>
      <c r="D58" s="42"/>
      <c r="E58" s="41"/>
      <c r="F58" s="42" t="s">
        <v>131</v>
      </c>
      <c r="G58" s="42" t="s">
        <v>14</v>
      </c>
      <c r="H58" s="48">
        <v>4</v>
      </c>
      <c r="I58" s="58">
        <v>9</v>
      </c>
      <c r="J58" s="59">
        <v>36</v>
      </c>
      <c r="K58" s="45" t="s">
        <v>132</v>
      </c>
      <c r="L58" s="42"/>
      <c r="M58" s="42"/>
      <c r="N58" s="78"/>
      <c r="O58" s="77"/>
      <c r="P58"/>
      <c r="Q58"/>
      <c r="R58"/>
      <c r="S58"/>
      <c r="T58"/>
    </row>
    <row r="59" spans="1:20" ht="20.25" x14ac:dyDescent="0.25">
      <c r="A59" s="40" t="s">
        <v>167</v>
      </c>
      <c r="B59" s="42" t="s">
        <v>146</v>
      </c>
      <c r="C59" s="42" t="s">
        <v>149</v>
      </c>
      <c r="D59" s="42"/>
      <c r="E59" s="41"/>
      <c r="F59" s="42" t="s">
        <v>131</v>
      </c>
      <c r="G59" s="42" t="s">
        <v>14</v>
      </c>
      <c r="H59" s="48">
        <v>4</v>
      </c>
      <c r="I59" s="58">
        <v>9</v>
      </c>
      <c r="J59" s="59">
        <v>36</v>
      </c>
      <c r="K59" s="45" t="s">
        <v>132</v>
      </c>
      <c r="L59" s="42"/>
      <c r="M59" s="42"/>
      <c r="N59" s="78"/>
      <c r="O59" s="77"/>
      <c r="P59"/>
      <c r="Q59"/>
      <c r="R59"/>
      <c r="S59"/>
      <c r="T59"/>
    </row>
    <row r="60" spans="1:20" ht="20.25" x14ac:dyDescent="0.25">
      <c r="A60" s="40" t="s">
        <v>168</v>
      </c>
      <c r="B60" s="42" t="s">
        <v>79</v>
      </c>
      <c r="C60" s="42" t="s">
        <v>150</v>
      </c>
      <c r="D60" s="42"/>
      <c r="E60" s="41"/>
      <c r="F60" s="42" t="s">
        <v>131</v>
      </c>
      <c r="G60" s="42" t="s">
        <v>14</v>
      </c>
      <c r="H60" s="48">
        <v>4</v>
      </c>
      <c r="I60" s="58">
        <v>41</v>
      </c>
      <c r="J60" s="59">
        <v>164</v>
      </c>
      <c r="K60" s="45" t="s">
        <v>132</v>
      </c>
      <c r="L60" s="42"/>
      <c r="M60" s="42"/>
      <c r="N60" s="78"/>
      <c r="O60" s="77"/>
      <c r="P60"/>
      <c r="Q60"/>
      <c r="R60"/>
      <c r="S60"/>
      <c r="T60"/>
    </row>
    <row r="61" spans="1:20" ht="20.25" x14ac:dyDescent="0.25">
      <c r="A61" s="40" t="s">
        <v>169</v>
      </c>
      <c r="B61" s="42" t="s">
        <v>79</v>
      </c>
      <c r="C61" s="42" t="s">
        <v>151</v>
      </c>
      <c r="D61" s="42"/>
      <c r="E61" s="41"/>
      <c r="F61" s="42" t="s">
        <v>131</v>
      </c>
      <c r="G61" s="42" t="s">
        <v>14</v>
      </c>
      <c r="H61" s="48">
        <v>2</v>
      </c>
      <c r="I61" s="58">
        <v>27</v>
      </c>
      <c r="J61" s="59">
        <v>54</v>
      </c>
      <c r="K61" s="45" t="s">
        <v>132</v>
      </c>
      <c r="L61" s="42"/>
      <c r="M61" s="42"/>
      <c r="N61" s="78"/>
      <c r="O61" s="77"/>
      <c r="P61"/>
      <c r="Q61"/>
      <c r="R61"/>
      <c r="S61"/>
      <c r="T61"/>
    </row>
    <row r="62" spans="1:20" ht="20.25" x14ac:dyDescent="0.25">
      <c r="A62" s="40" t="s">
        <v>170</v>
      </c>
      <c r="B62" s="42" t="s">
        <v>129</v>
      </c>
      <c r="C62" s="42" t="s">
        <v>152</v>
      </c>
      <c r="D62" s="42"/>
      <c r="E62" s="41"/>
      <c r="F62" s="42" t="s">
        <v>131</v>
      </c>
      <c r="G62" s="42" t="s">
        <v>14</v>
      </c>
      <c r="H62" s="48">
        <v>50</v>
      </c>
      <c r="I62" s="58">
        <v>3</v>
      </c>
      <c r="J62" s="59">
        <v>150</v>
      </c>
      <c r="K62" s="45" t="s">
        <v>132</v>
      </c>
      <c r="L62" s="42"/>
      <c r="M62" s="42"/>
      <c r="N62" s="78"/>
      <c r="O62" s="77"/>
      <c r="P62"/>
      <c r="Q62"/>
      <c r="R62"/>
      <c r="S62"/>
      <c r="T62"/>
    </row>
    <row r="63" spans="1:20" ht="169.5" customHeight="1" x14ac:dyDescent="0.25">
      <c r="A63" s="40" t="s">
        <v>171</v>
      </c>
      <c r="B63" s="42" t="s">
        <v>177</v>
      </c>
      <c r="C63" s="41" t="s">
        <v>178</v>
      </c>
      <c r="D63" s="42"/>
      <c r="E63" s="41"/>
      <c r="F63" s="43" t="s">
        <v>173</v>
      </c>
      <c r="G63" s="42" t="s">
        <v>72</v>
      </c>
      <c r="H63" s="42">
        <v>2</v>
      </c>
      <c r="I63" s="44">
        <v>1.9</v>
      </c>
      <c r="J63" s="44">
        <v>3.8</v>
      </c>
      <c r="K63" s="45">
        <v>41983</v>
      </c>
      <c r="L63" s="42" t="s">
        <v>174</v>
      </c>
      <c r="M63" s="41" t="s">
        <v>175</v>
      </c>
      <c r="N63" s="42" t="s">
        <v>174</v>
      </c>
      <c r="O63" s="41" t="s">
        <v>175</v>
      </c>
      <c r="P63"/>
      <c r="Q63"/>
      <c r="R63"/>
      <c r="S63"/>
      <c r="T63"/>
    </row>
    <row r="64" spans="1:20" ht="169.5" customHeight="1" x14ac:dyDescent="0.25">
      <c r="A64" s="40" t="s">
        <v>176</v>
      </c>
      <c r="B64" s="69" t="s">
        <v>192</v>
      </c>
      <c r="C64" s="68" t="s">
        <v>193</v>
      </c>
      <c r="D64" s="69"/>
      <c r="E64" s="68"/>
      <c r="F64" s="43" t="s">
        <v>194</v>
      </c>
      <c r="G64" s="61" t="s">
        <v>38</v>
      </c>
      <c r="H64" s="69">
        <v>20</v>
      </c>
      <c r="I64" s="44">
        <v>23.55</v>
      </c>
      <c r="J64" s="44">
        <v>471</v>
      </c>
      <c r="K64" s="45">
        <v>41983</v>
      </c>
      <c r="L64" s="69"/>
      <c r="M64" s="68"/>
      <c r="N64" s="72" t="s">
        <v>195</v>
      </c>
      <c r="O64" s="73" t="s">
        <v>196</v>
      </c>
      <c r="P64"/>
      <c r="Q64"/>
      <c r="R64"/>
      <c r="S64"/>
      <c r="T64"/>
    </row>
    <row r="65" spans="1:20" ht="40.5" x14ac:dyDescent="0.25">
      <c r="A65" s="40" t="s">
        <v>179</v>
      </c>
      <c r="B65" s="64" t="s">
        <v>33</v>
      </c>
      <c r="C65" s="65">
        <v>3</v>
      </c>
      <c r="D65" s="60" t="s">
        <v>23</v>
      </c>
      <c r="E65" s="60"/>
      <c r="F65" s="66" t="s">
        <v>182</v>
      </c>
      <c r="G65" s="61" t="s">
        <v>38</v>
      </c>
      <c r="H65" s="62">
        <v>5</v>
      </c>
      <c r="I65" s="61">
        <f t="shared" ref="I65:I69" si="4">J65/H65</f>
        <v>23.6</v>
      </c>
      <c r="J65" s="61">
        <v>118</v>
      </c>
      <c r="K65" s="63">
        <v>41978</v>
      </c>
      <c r="L65" s="60"/>
      <c r="M65" s="60"/>
      <c r="N65" s="74" t="s">
        <v>183</v>
      </c>
      <c r="O65" s="74" t="s">
        <v>184</v>
      </c>
      <c r="P65"/>
      <c r="Q65"/>
      <c r="R65"/>
      <c r="S65"/>
      <c r="T65"/>
    </row>
    <row r="66" spans="1:20" ht="40.5" x14ac:dyDescent="0.25">
      <c r="A66" s="40" t="s">
        <v>180</v>
      </c>
      <c r="B66" s="64" t="s">
        <v>31</v>
      </c>
      <c r="C66" s="65" t="s">
        <v>30</v>
      </c>
      <c r="D66" s="60" t="s">
        <v>23</v>
      </c>
      <c r="E66" s="60"/>
      <c r="F66" s="66" t="s">
        <v>182</v>
      </c>
      <c r="G66" s="61" t="s">
        <v>185</v>
      </c>
      <c r="H66" s="62">
        <v>60</v>
      </c>
      <c r="I66" s="61">
        <f t="shared" si="4"/>
        <v>2.6</v>
      </c>
      <c r="J66" s="61">
        <v>156</v>
      </c>
      <c r="K66" s="63">
        <v>41978</v>
      </c>
      <c r="L66" s="60"/>
      <c r="M66" s="60"/>
      <c r="N66" s="75"/>
      <c r="O66" s="75"/>
      <c r="P66"/>
      <c r="Q66"/>
      <c r="R66"/>
      <c r="S66"/>
      <c r="T66"/>
    </row>
    <row r="67" spans="1:20" ht="40.5" x14ac:dyDescent="0.25">
      <c r="A67" s="40" t="s">
        <v>181</v>
      </c>
      <c r="B67" s="64" t="s">
        <v>33</v>
      </c>
      <c r="C67" s="65">
        <v>3</v>
      </c>
      <c r="D67" s="60" t="s">
        <v>23</v>
      </c>
      <c r="E67" s="60"/>
      <c r="F67" s="66" t="s">
        <v>186</v>
      </c>
      <c r="G67" s="61" t="s">
        <v>38</v>
      </c>
      <c r="H67" s="62">
        <v>2</v>
      </c>
      <c r="I67" s="61">
        <f t="shared" si="4"/>
        <v>23.6</v>
      </c>
      <c r="J67" s="61">
        <v>47.2</v>
      </c>
      <c r="K67" s="63">
        <v>41978</v>
      </c>
      <c r="L67" s="60"/>
      <c r="M67" s="60"/>
      <c r="N67" s="75"/>
      <c r="O67" s="75"/>
      <c r="P67"/>
      <c r="Q67"/>
      <c r="R67"/>
      <c r="S67"/>
      <c r="T67"/>
    </row>
    <row r="68" spans="1:20" ht="40.5" x14ac:dyDescent="0.25">
      <c r="A68" s="40" t="s">
        <v>188</v>
      </c>
      <c r="B68" s="64" t="s">
        <v>33</v>
      </c>
      <c r="C68" s="65">
        <v>3</v>
      </c>
      <c r="D68" s="60" t="s">
        <v>23</v>
      </c>
      <c r="E68" s="60"/>
      <c r="F68" s="66" t="s">
        <v>187</v>
      </c>
      <c r="G68" s="61" t="s">
        <v>38</v>
      </c>
      <c r="H68" s="62">
        <v>2</v>
      </c>
      <c r="I68" s="67">
        <f t="shared" si="4"/>
        <v>23.6</v>
      </c>
      <c r="J68" s="67">
        <v>47.2</v>
      </c>
      <c r="K68" s="63">
        <v>41978</v>
      </c>
      <c r="L68" s="60"/>
      <c r="M68" s="60"/>
      <c r="N68" s="75"/>
      <c r="O68" s="75"/>
      <c r="P68"/>
      <c r="Q68"/>
      <c r="R68"/>
      <c r="S68"/>
      <c r="T68"/>
    </row>
    <row r="69" spans="1:20" ht="40.5" x14ac:dyDescent="0.25">
      <c r="A69" s="40" t="s">
        <v>189</v>
      </c>
      <c r="B69" s="64" t="s">
        <v>31</v>
      </c>
      <c r="C69" s="65" t="s">
        <v>30</v>
      </c>
      <c r="D69" s="60" t="s">
        <v>23</v>
      </c>
      <c r="E69" s="60"/>
      <c r="F69" s="66" t="s">
        <v>187</v>
      </c>
      <c r="G69" s="61" t="s">
        <v>185</v>
      </c>
      <c r="H69" s="62">
        <v>5</v>
      </c>
      <c r="I69" s="67">
        <f t="shared" si="4"/>
        <v>2.6</v>
      </c>
      <c r="J69" s="67">
        <v>13</v>
      </c>
      <c r="K69" s="63">
        <v>41978</v>
      </c>
      <c r="L69" s="60"/>
      <c r="M69" s="60"/>
      <c r="N69" s="76"/>
      <c r="O69" s="76"/>
      <c r="P69"/>
      <c r="Q69"/>
      <c r="R69"/>
      <c r="S69"/>
      <c r="T69"/>
    </row>
    <row r="70" spans="1:20" ht="162" x14ac:dyDescent="0.25">
      <c r="A70" s="40" t="s">
        <v>190</v>
      </c>
      <c r="B70" s="93" t="s">
        <v>197</v>
      </c>
      <c r="C70" s="71" t="s">
        <v>198</v>
      </c>
      <c r="D70" s="71" t="s">
        <v>199</v>
      </c>
      <c r="E70" s="71"/>
      <c r="F70" s="71" t="s">
        <v>200</v>
      </c>
      <c r="G70" s="71" t="s">
        <v>201</v>
      </c>
      <c r="H70" s="71">
        <v>4</v>
      </c>
      <c r="I70" s="71">
        <v>15.73</v>
      </c>
      <c r="J70" s="71">
        <f>H70*I70</f>
        <v>62.92</v>
      </c>
      <c r="K70" s="94">
        <v>41974</v>
      </c>
      <c r="L70" s="71"/>
      <c r="M70" s="71"/>
      <c r="N70" s="71" t="s">
        <v>202</v>
      </c>
      <c r="O70" s="71" t="s">
        <v>203</v>
      </c>
      <c r="P70"/>
      <c r="Q70"/>
      <c r="R70"/>
      <c r="S70"/>
      <c r="T70"/>
    </row>
    <row r="71" spans="1:20" ht="15.75" customHeight="1" thickBot="1" x14ac:dyDescent="0.35">
      <c r="A71" s="80" t="s">
        <v>2</v>
      </c>
      <c r="B71" s="81"/>
      <c r="C71" s="81"/>
      <c r="D71" s="81"/>
      <c r="E71" s="81"/>
      <c r="F71" s="81"/>
      <c r="G71" s="82"/>
      <c r="H71" s="34">
        <f>SUM(H15:H70)</f>
        <v>1106</v>
      </c>
      <c r="I71" s="33"/>
      <c r="J71" s="34">
        <f>SUM(J15:J70)</f>
        <v>8799.2160000000022</v>
      </c>
      <c r="K71" s="18"/>
      <c r="L71" s="13">
        <f>SUM(L15:L63)</f>
        <v>0</v>
      </c>
      <c r="M71" s="22">
        <f>SUM(M15:M63)</f>
        <v>0</v>
      </c>
      <c r="N71" s="23"/>
      <c r="O71" s="7"/>
      <c r="P71"/>
      <c r="Q71"/>
      <c r="R71"/>
      <c r="S71"/>
      <c r="T71"/>
    </row>
    <row r="72" spans="1:20" ht="30" customHeight="1" x14ac:dyDescent="0.25">
      <c r="E72" s="3"/>
      <c r="F72" s="3"/>
      <c r="G72" s="4"/>
      <c r="H72" s="4"/>
      <c r="I72" s="4"/>
      <c r="J72" s="4"/>
      <c r="K72" s="19"/>
      <c r="N72" s="23"/>
      <c r="P72"/>
      <c r="Q72"/>
      <c r="R72"/>
      <c r="S72"/>
      <c r="T72"/>
    </row>
  </sheetData>
  <mergeCells count="25">
    <mergeCell ref="U5:AE5"/>
    <mergeCell ref="N5:O5"/>
    <mergeCell ref="A11:O11"/>
    <mergeCell ref="A9:N9"/>
    <mergeCell ref="A12:N12"/>
    <mergeCell ref="N6:P6"/>
    <mergeCell ref="A8:O8"/>
    <mergeCell ref="A10:O10"/>
    <mergeCell ref="N2:O2"/>
    <mergeCell ref="N3:P3"/>
    <mergeCell ref="N4:P4"/>
    <mergeCell ref="A5:C5"/>
    <mergeCell ref="A7:B7"/>
    <mergeCell ref="A6:C6"/>
    <mergeCell ref="N15:N17"/>
    <mergeCell ref="O15:O17"/>
    <mergeCell ref="O18:O20"/>
    <mergeCell ref="N18:N27"/>
    <mergeCell ref="N29:N37"/>
    <mergeCell ref="N38:N43"/>
    <mergeCell ref="A71:G71"/>
    <mergeCell ref="N65:N69"/>
    <mergeCell ref="O65:O69"/>
    <mergeCell ref="N44:N62"/>
    <mergeCell ref="O44:O62"/>
  </mergeCells>
  <pageMargins left="0.39370078740157483" right="0.19685039370078741" top="0.19685039370078741" bottom="0.19685039370078741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Жгутов Артём Владимирович</cp:lastModifiedBy>
  <cp:lastPrinted>2014-12-01T02:10:39Z</cp:lastPrinted>
  <dcterms:created xsi:type="dcterms:W3CDTF">2012-02-09T10:02:29Z</dcterms:created>
  <dcterms:modified xsi:type="dcterms:W3CDTF">2014-12-01T12:28:27Z</dcterms:modified>
</cp:coreProperties>
</file>