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132" windowWidth="15600" windowHeight="10548"/>
  </bookViews>
  <sheets>
    <sheet name="перечень МТР" sheetId="2" r:id="rId1"/>
  </sheets>
  <externalReferences>
    <externalReference r:id="rId2"/>
    <externalReference r:id="rId3"/>
  </externalReferences>
  <definedNames>
    <definedName name="all">'перечень МТР'!$1:$1048576</definedName>
    <definedName name="Amount">'перечень МТР'!#REF!</definedName>
    <definedName name="Applicant">'перечень МТР'!#REF!</definedName>
    <definedName name="ApplicantCom">'перечень МТР'!#REF!</definedName>
    <definedName name="ApplicantCompany">'перечень МТР'!#REF!</definedName>
    <definedName name="BKAccounts">'перечень МТР'!#REF!</definedName>
    <definedName name="bottom">'перечень МТР'!#REF!</definedName>
    <definedName name="bottom3">#REF!</definedName>
    <definedName name="BudgetHolder">'перечень МТР'!#REF!</definedName>
    <definedName name="BudgetHolderTitle">'перечень МТР'!#REF!</definedName>
    <definedName name="ContractAddition">'перечень МТР'!#REF!</definedName>
    <definedName name="DeliveryPeriod">'перечень МТР'!#REF!</definedName>
    <definedName name="Description">'перечень МТР'!#REF!</definedName>
    <definedName name="line">#REF!</definedName>
    <definedName name="Place">'перечень МТР'!#REF!</definedName>
    <definedName name="PlaceToFit">'перечень МТР'!#REF!</definedName>
    <definedName name="Project">'перечень МТР'!#REF!</definedName>
    <definedName name="Purchaser">'перечень МТР'!#REF!</definedName>
    <definedName name="PurchaserCom">'перечень МТР'!#REF!</definedName>
    <definedName name="RequestId">'перечень МТР'!#REF!</definedName>
    <definedName name="String">'перечень МТР'!$A$5:$N$5</definedName>
    <definedName name="target">'перечень МТР'!$5:$5</definedName>
    <definedName name="vendors">'перечень МТР'!#REF!</definedName>
    <definedName name="_xlnm.Print_Area" localSheetId="0">'перечень МТР'!$A$1:$V$53</definedName>
  </definedNames>
  <calcPr calcId="145621"/>
</workbook>
</file>

<file path=xl/calcChain.xml><?xml version="1.0" encoding="utf-8"?>
<calcChain xmlns="http://schemas.openxmlformats.org/spreadsheetml/2006/main">
  <c r="D31" i="2" l="1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B24" i="2"/>
  <c r="B23" i="2"/>
  <c r="B22" i="2"/>
  <c r="B21" i="2"/>
  <c r="B20" i="2"/>
  <c r="D17" i="2"/>
  <c r="D18" i="2"/>
  <c r="D19" i="2"/>
  <c r="D20" i="2"/>
  <c r="D21" i="2"/>
  <c r="D22" i="2"/>
  <c r="D23" i="2"/>
  <c r="D8" i="2"/>
  <c r="D9" i="2"/>
  <c r="D10" i="2"/>
  <c r="D11" i="2"/>
  <c r="D12" i="2"/>
  <c r="D13" i="2"/>
  <c r="D14" i="2"/>
  <c r="D15" i="2"/>
  <c r="B19" i="2"/>
  <c r="B18" i="2"/>
  <c r="B17" i="2"/>
  <c r="B16" i="2"/>
  <c r="B15" i="2"/>
  <c r="B14" i="2"/>
  <c r="B13" i="2"/>
  <c r="B12" i="2"/>
  <c r="B11" i="2"/>
  <c r="B10" i="2"/>
  <c r="B9" i="2"/>
  <c r="B8" i="2"/>
</calcChain>
</file>

<file path=xl/sharedStrings.xml><?xml version="1.0" encoding="utf-8"?>
<sst xmlns="http://schemas.openxmlformats.org/spreadsheetml/2006/main" count="256" uniqueCount="139">
  <si>
    <t>№ п/п</t>
  </si>
  <si>
    <t>Наименование МТР</t>
  </si>
  <si>
    <t>Марка, типоразмер и т.п.</t>
  </si>
  <si>
    <t>ГОСТ, ТУ</t>
  </si>
  <si>
    <t>Ед.изм.</t>
  </si>
  <si>
    <t>Количество, ед</t>
  </si>
  <si>
    <t>Цена , руб без НДС</t>
  </si>
  <si>
    <t>Стоимость, руб без НДС</t>
  </si>
  <si>
    <t>eCl@ss</t>
  </si>
  <si>
    <t>Код Axapta</t>
  </si>
  <si>
    <t>Выколотка 26х200</t>
  </si>
  <si>
    <t>НД Производителя</t>
  </si>
  <si>
    <t>шт</t>
  </si>
  <si>
    <t>39 2620.09:00006</t>
  </si>
  <si>
    <t>Гарнитура ТМГ-22</t>
  </si>
  <si>
    <t>ТМГ-22</t>
  </si>
  <si>
    <t>48 3400.04:00108</t>
  </si>
  <si>
    <t>Зажим ЕК269239 Sonel</t>
  </si>
  <si>
    <t>ЕК269239</t>
  </si>
  <si>
    <t>39 2680.02:00012</t>
  </si>
  <si>
    <t>Инструмент КС-22 КВТ</t>
  </si>
  <si>
    <t>КС-22</t>
  </si>
  <si>
    <t>48 3400.04:00120</t>
  </si>
  <si>
    <t>Инструмент КСО КВТ</t>
  </si>
  <si>
    <t>КСО</t>
  </si>
  <si>
    <t>48 3400.04:00119</t>
  </si>
  <si>
    <t>Ключ накидной ударный №30</t>
  </si>
  <si>
    <t>39 2650.01:00646</t>
  </si>
  <si>
    <t>Ключ рожковый 22х24 цинк</t>
  </si>
  <si>
    <t>39 2650.01:00744</t>
  </si>
  <si>
    <t>Кувалда 3 кг с ручкой</t>
  </si>
  <si>
    <t>39 6900.01:00019</t>
  </si>
  <si>
    <t>Молоток 500гр</t>
  </si>
  <si>
    <t>39 2620.02:00037</t>
  </si>
  <si>
    <t>Мультиинструмент MTT151 BAHCO</t>
  </si>
  <si>
    <t>MTT151</t>
  </si>
  <si>
    <t>39 2690.02:00108</t>
  </si>
  <si>
    <t>Набор 2703-Н8 ЗУБР</t>
  </si>
  <si>
    <t>2703-Н8 ЗУБР</t>
  </si>
  <si>
    <t>39 2650.04:00038</t>
  </si>
  <si>
    <t>Набор АКТАКОМ АНТ-5003</t>
  </si>
  <si>
    <t>АНТ-5003</t>
  </si>
  <si>
    <t>39 2690.03:00005</t>
  </si>
  <si>
    <t>Набор ЕХPERT Kraftool 27976-H66</t>
  </si>
  <si>
    <t>27976-H66</t>
  </si>
  <si>
    <t>наб</t>
  </si>
  <si>
    <t>39 2690.02:00087</t>
  </si>
  <si>
    <t>Отвертка 826 WIHA</t>
  </si>
  <si>
    <t>826 WIHA</t>
  </si>
  <si>
    <t>39 2660.01:00001</t>
  </si>
  <si>
    <t>Пята RС-15</t>
  </si>
  <si>
    <t>RС-15</t>
  </si>
  <si>
    <t>31 7000.04:00005</t>
  </si>
  <si>
    <t>Рукоятка напильника на 150</t>
  </si>
  <si>
    <t>39 2900.10:00006</t>
  </si>
  <si>
    <t>Струбцина Clamp M120 IRWIN 120х600мм</t>
  </si>
  <si>
    <t>Clamp M120</t>
  </si>
  <si>
    <t>39 2680.02:00011</t>
  </si>
  <si>
    <t>Тиски VTTV2 Velleman</t>
  </si>
  <si>
    <t>VTTV2</t>
  </si>
  <si>
    <t>39 2680.01:00040</t>
  </si>
  <si>
    <t>Шарошка  10,4х6х54  №0118611 каталог KRINO</t>
  </si>
  <si>
    <t>0118611 KRINO</t>
  </si>
  <si>
    <t>39 1000.08:00032</t>
  </si>
  <si>
    <t>НД производителя</t>
  </si>
  <si>
    <t>Лот №2</t>
  </si>
  <si>
    <t xml:space="preserve"> Ключ арт.6 101 270 Нораау Руссланд</t>
  </si>
  <si>
    <t>Бокорезы 180</t>
  </si>
  <si>
    <t>Бокорезы ЗУБР мини 120мм</t>
  </si>
  <si>
    <t>Валик малярный меховой 140мм</t>
  </si>
  <si>
    <t>ГОСТ 10831-87</t>
  </si>
  <si>
    <t>Валик полиакрилолвый 180мм</t>
  </si>
  <si>
    <t>Валик шерстяной 180мм</t>
  </si>
  <si>
    <t>Домкрат гидравлический 5 т</t>
  </si>
  <si>
    <t>Домкрат ДГ-10</t>
  </si>
  <si>
    <t>Домкрат ДР-1</t>
  </si>
  <si>
    <t>Домкрат ДР-3</t>
  </si>
  <si>
    <t>Зубило 160мм</t>
  </si>
  <si>
    <t>ГОСТ 7211-86</t>
  </si>
  <si>
    <t>Зубило плоское искробезопасное 200х18мм</t>
  </si>
  <si>
    <t>ИНСТРУМЕНТ универсальный для расшивки кросса KRONE LSA-PLUS</t>
  </si>
  <si>
    <t>Картридж K432E Klauke</t>
  </si>
  <si>
    <t>Кисть 2,5/63мм Вятка</t>
  </si>
  <si>
    <t>Кисть 3525 20 H mako</t>
  </si>
  <si>
    <t>Кисть круглая 8/35 мм</t>
  </si>
  <si>
    <t>Кисть КФ25</t>
  </si>
  <si>
    <t>ГОСТ 10597-87</t>
  </si>
  <si>
    <t>Кисть КФ50</t>
  </si>
  <si>
    <t>Кисть КФ75</t>
  </si>
  <si>
    <t>Кисть плоская 100 мм</t>
  </si>
  <si>
    <t>39 2650.01:00893</t>
  </si>
  <si>
    <t>39 2640.08:00040</t>
  </si>
  <si>
    <t>39 2640.08:00055</t>
  </si>
  <si>
    <t>48 3320.03:00001</t>
  </si>
  <si>
    <t>48 3320.03:00017</t>
  </si>
  <si>
    <t>48 3320.03:00016</t>
  </si>
  <si>
    <t>31 7000.11:00052</t>
  </si>
  <si>
    <t>31 7000.11:00029</t>
  </si>
  <si>
    <t>31 7000.11:00009</t>
  </si>
  <si>
    <t>31 7000.11:00075</t>
  </si>
  <si>
    <t>39 2630.02:00025</t>
  </si>
  <si>
    <t>39 2630.02:00028</t>
  </si>
  <si>
    <t>48 3400.04:00040</t>
  </si>
  <si>
    <t>39 2640.08:00075</t>
  </si>
  <si>
    <t>96 7700.02:00084</t>
  </si>
  <si>
    <t>96 7700.02:00014</t>
  </si>
  <si>
    <t>96 7700.02:00038</t>
  </si>
  <si>
    <t>96 7700.02:00007</t>
  </si>
  <si>
    <t>96 7700.02:00003</t>
  </si>
  <si>
    <t>96 7700.02:00009</t>
  </si>
  <si>
    <t>96 7700.02:00043</t>
  </si>
  <si>
    <t>Лот №1</t>
  </si>
  <si>
    <t>Лампа энергосберегающая Comtech CE IL MINI 20/827 E27</t>
  </si>
  <si>
    <t>Comtech CE IL MINI 20/827 E27</t>
  </si>
  <si>
    <t>Лампа High Wattage 120Вт 6400К Е40 230В</t>
  </si>
  <si>
    <t>Лампа энергосберегающая(замена ламп накаливания 500Вт)  HWL 250W E40 225V OSRAM</t>
  </si>
  <si>
    <t xml:space="preserve"> HWL 250W E40 225V OSRAM</t>
  </si>
  <si>
    <t>Срок поставки 01.02.2015г-31.05.2015г</t>
  </si>
  <si>
    <t>Срок поставки 02.02.2015г-15.05.2015г</t>
  </si>
  <si>
    <t>Лампа металогалогенная высокого давления 37302500011 Narva NACHROMA Flux NCT мощность 250Вт тип цоколя E40 напряжение 220В</t>
  </si>
  <si>
    <t>Лампа металогалогенная высокого давления 37304000026 Narva NACHROMA Flux NCT мощность 400Вт тип цоколя E40 напряжение 220В</t>
  </si>
  <si>
    <t>Лампа металогалогенная 4008321907929 Osram HCI-E/P 100W/830 WDL PB coated мощность 100Вт тип цоколя E27 напряжение 220В цветовая температура 3000К</t>
  </si>
  <si>
    <t>Лампа компактная люминисцентная 4050300010731 Osram DULUX L 18W/830 номинальная мощность 18Вт тип цоколя 2G11 напряжение 220В цветовая температура 3000К</t>
  </si>
  <si>
    <t>Лампа люминисцентная F8W/33-640 G5 T5 Sylvania тип цоколя G5 номинальная мощность 8Вт диаметр колбы 16мм длина 288мм</t>
  </si>
  <si>
    <t>Лампа люминисцентная MASTER PL-C 18W/840/4P 1 CT Philips тип цоколя G24q-2 номинальная мощность 18Вт цветовая температура 4000К напряжение 220В исполнение 4 штырьковое</t>
  </si>
  <si>
    <t>Лампа PHILIPS MASTER HPI PLUS 250/743</t>
  </si>
  <si>
    <t>Лампа натриевая высокого давления PHILIPS MASTER SON PIA PLUS 150 W 230В 150Вт</t>
  </si>
  <si>
    <t>Лампа люминесцентная белого света PILA LF 18/33 230В 18Вт световой поток не менее 1350лм Климатическое исполнение У3</t>
  </si>
  <si>
    <t>Лампа люминесцентная белого света PILA LF 36/33</t>
  </si>
  <si>
    <t>Лампа галогенная линейная Plusline Pro Small Philips мощность 500Вт напряжение 220В тип цоколя R7s длина 118мм</t>
  </si>
  <si>
    <t>Лампа Б 230-240-60-3 E27</t>
  </si>
  <si>
    <t>Лампа дуговая ртутная металлогалогеновая высокого давления ДРИ-250 E40 250Вт 130В</t>
  </si>
  <si>
    <t>Лампа дуговая ртутная металлогалогеновая высокого давления ДРИ-400-5 цоколь Е40 400Вт</t>
  </si>
  <si>
    <t>Лампа дуговая ртутная с люминофором высокого давления ДРЛ-125 на напряжение 125В мощностью 125Вт с цоколем типа Е40</t>
  </si>
  <si>
    <t>Лампа дуговая ртутная с люминофором высокого давления ДРЛ-250 цоколь E40 250Вт</t>
  </si>
  <si>
    <t>Лампа дуговая ртутная с люминофором высокого давления ДРЛ-700 цоколь E27 700Вт</t>
  </si>
  <si>
    <t>Лампа накаливания декоративная в свечеобразной колбе ДС 230-240-40 диапазон рабочего напряжения 230-240В номинальная мощность 40Вт цоколь E14/25х17</t>
  </si>
  <si>
    <t>Лампа накаливания местного освещения рабочее напряжение 12В номинальная мощность 40Вт цоколь E27</t>
  </si>
  <si>
    <t>Огнь заградительный красный на светоизлучающих диодах ЗОМ-СД Техномор потребляемая мощность 12Вт напряжение питания 220В диапазон рабочих напряжений 160-280В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</si>
</sst>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 applyAlignment="1">
      <alignment wrapText="1"/>
    </xf>
    <xf numFmtId="49" fontId="1" fillId="0" borderId="2" xfId="0" applyNumberFormat="1" applyFont="1" applyBorder="1" applyAlignment="1">
      <alignment horizontal="left" vertical="center" wrapText="1"/>
    </xf>
    <xf numFmtId="0" fontId="1" fillId="0" borderId="0" xfId="0" applyFont="1" applyBorder="1" applyAlignment="1">
      <alignment wrapText="1"/>
    </xf>
    <xf numFmtId="2" fontId="1" fillId="0" borderId="14" xfId="0" applyNumberFormat="1" applyFont="1" applyBorder="1" applyAlignment="1">
      <alignment vertical="center" wrapText="1"/>
    </xf>
    <xf numFmtId="0" fontId="1" fillId="0" borderId="0" xfId="0" applyFont="1" applyBorder="1" applyAlignment="1">
      <alignment horizontal="center" wrapText="1"/>
    </xf>
    <xf numFmtId="2" fontId="1" fillId="0" borderId="2" xfId="0" applyNumberFormat="1" applyFont="1" applyBorder="1" applyAlignment="1">
      <alignment horizontal="right" vertical="center" wrapText="1"/>
    </xf>
    <xf numFmtId="0" fontId="3" fillId="0" borderId="0" xfId="0" applyFont="1" applyFill="1" applyBorder="1" applyAlignment="1">
      <alignment horizontal="center" wrapText="1"/>
    </xf>
    <xf numFmtId="0" fontId="1" fillId="0" borderId="0" xfId="0" applyFont="1" applyFill="1" applyAlignment="1">
      <alignment wrapText="1"/>
    </xf>
    <xf numFmtId="0" fontId="1" fillId="0" borderId="19" xfId="0" applyNumberFormat="1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left" vertical="center" wrapText="1"/>
    </xf>
    <xf numFmtId="49" fontId="1" fillId="0" borderId="15" xfId="0" applyNumberFormat="1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4" xfId="0" applyNumberFormat="1" applyFont="1" applyBorder="1" applyAlignment="1">
      <alignment horizontal="center" vertical="center" wrapText="1"/>
    </xf>
    <xf numFmtId="49" fontId="1" fillId="0" borderId="15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5" xfId="0" applyFont="1" applyFill="1" applyBorder="1" applyAlignment="1">
      <alignment horizontal="center" wrapText="1"/>
    </xf>
    <xf numFmtId="0" fontId="3" fillId="2" borderId="6" xfId="0" applyFont="1" applyFill="1" applyBorder="1" applyAlignment="1">
      <alignment horizont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vertical="center" wrapText="1"/>
    </xf>
    <xf numFmtId="2" fontId="1" fillId="0" borderId="14" xfId="0" applyNumberFormat="1" applyFont="1" applyBorder="1" applyAlignment="1">
      <alignment vertical="center" wrapText="1"/>
    </xf>
    <xf numFmtId="49" fontId="1" fillId="0" borderId="14" xfId="0" applyNumberFormat="1" applyFont="1" applyBorder="1" applyAlignment="1">
      <alignment horizontal="left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4" fontId="2" fillId="0" borderId="10" xfId="0" applyNumberFormat="1" applyFont="1" applyBorder="1" applyAlignment="1">
      <alignment horizontal="center" vertical="center" wrapText="1"/>
    </xf>
    <xf numFmtId="4" fontId="2" fillId="0" borderId="7" xfId="0" applyNumberFormat="1" applyFont="1" applyBorder="1" applyAlignment="1">
      <alignment horizontal="center" vertical="center" wrapText="1"/>
    </xf>
    <xf numFmtId="4" fontId="2" fillId="0" borderId="8" xfId="0" applyNumberFormat="1" applyFont="1" applyBorder="1" applyAlignment="1">
      <alignment horizontal="center" vertical="center" wrapText="1"/>
    </xf>
    <xf numFmtId="4" fontId="2" fillId="0" borderId="9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wrapText="1"/>
    </xf>
    <xf numFmtId="0" fontId="3" fillId="2" borderId="17" xfId="0" applyFont="1" applyFill="1" applyBorder="1" applyAlignment="1">
      <alignment horizontal="center" wrapText="1"/>
    </xf>
    <xf numFmtId="0" fontId="3" fillId="2" borderId="18" xfId="0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47;&#1072;&#1103;&#1074;&#1082;&#1072;%20&#1050;0627%20&#1089;&#1082;&#1086;&#1088;&#1088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1047;&#1072;&#1103;&#1074;&#1082;&#1072;%20&#1050;0628%20&#1086;&#1082;&#1086;&#1085;&#109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явка"/>
      <sheetName val="История"/>
      <sheetName val="Детальная спецификация"/>
      <sheetName val="по филиалу поставки"/>
    </sheetNames>
    <sheetDataSet>
      <sheetData sheetId="0">
        <row r="14">
          <cell r="D14" t="str">
            <v>Philips MASTER TL-D Xtra 36W/840</v>
          </cell>
        </row>
        <row r="15">
          <cell r="D15" t="str">
            <v>Philips TL-D 18W/54</v>
          </cell>
        </row>
        <row r="16">
          <cell r="D16" t="str">
            <v>SON-T 100</v>
          </cell>
        </row>
        <row r="17">
          <cell r="D17" t="str">
            <v>SON-T 250</v>
          </cell>
        </row>
        <row r="18">
          <cell r="D18" t="str">
            <v>Б 230-240-60</v>
          </cell>
        </row>
        <row r="19">
          <cell r="D19" t="str">
            <v>Б 230-240-75-5</v>
          </cell>
        </row>
        <row r="20">
          <cell r="D20" t="str">
            <v>Б 235-245-95-1</v>
          </cell>
        </row>
        <row r="21">
          <cell r="D21" t="str">
            <v>ДРЛ-250 Е40</v>
          </cell>
        </row>
        <row r="23">
          <cell r="D23" t="str">
            <v>КГМ 12-10</v>
          </cell>
        </row>
        <row r="24">
          <cell r="D24" t="str">
            <v>КЛЛ 105Вт 230В Е40</v>
          </cell>
        </row>
        <row r="25">
          <cell r="D25" t="str">
            <v>КЛЛ Т3 SPC 35Вт Е27</v>
          </cell>
        </row>
        <row r="26">
          <cell r="D26" t="str">
            <v>Osram 1000W T3 Q/CL/P</v>
          </cell>
        </row>
        <row r="27">
          <cell r="D27" t="str">
            <v>МН 3,5-0,15</v>
          </cell>
        </row>
        <row r="28">
          <cell r="D28" t="str">
            <v>МН 6,3-0,3</v>
          </cell>
        </row>
        <row r="29">
          <cell r="D29" t="str">
            <v>РН 110-8</v>
          </cell>
        </row>
      </sheetData>
      <sheetData sheetId="1"/>
      <sheetData sheetId="2">
        <row r="21">
          <cell r="D21" t="str">
            <v>Лампа люминесцентная холодно-белого света Philips MASTER TL-D Xtra 36W/840 цоколь G13 36Вт цветовая температура 4000К колба T8 с диммированием</v>
          </cell>
        </row>
        <row r="26">
          <cell r="D26" t="str">
            <v>Лампа Philips люминесцентная Philips TL-D 18W/54, тип цоколя G13, цвет свечения - дневной, мощность 18Вт, длина (габарит Z) 600 мм, 25 шт в упаковке, артикул 96667, страна производитель Польша.</v>
          </cell>
        </row>
        <row r="31">
          <cell r="D31" t="str">
            <v>Лампа натриевая SON-T 100 Philips мощность 100Вт тип цоколя E40</v>
          </cell>
        </row>
        <row r="36">
          <cell r="D36" t="str">
            <v>Лампа натриевая SON-T 250 Philips мощность 250Вт тип цоколя E40</v>
          </cell>
        </row>
        <row r="41">
          <cell r="D41" t="str">
            <v>Лампа накаливания биспиральная аргоновая Б 230-240-60 диапазон рабочего напряжения 230-240В номинальная мощность 60Вт цоколь E27/27</v>
          </cell>
        </row>
        <row r="46">
          <cell r="D46" t="str">
            <v>Лампа накаливания биспиральная аргоновая Б 230-240-75-5 диапазон рабочего напряжения 230-240В номинальная мощность 75Вт цоколь E27/27</v>
          </cell>
        </row>
        <row r="51">
          <cell r="D51" t="str">
            <v>Лампа накаливания биспиральная аргоновая Б 235-245-95-1 диапазон рабочего напряжения 235-245В номинальная мощность 95Вт цоколь E27/27</v>
          </cell>
        </row>
        <row r="56">
          <cell r="D56" t="str">
            <v>Лампа дуговая ртутная с люминофором высокого давления ДРЛ-250 цоколь E40 250Вт</v>
          </cell>
        </row>
        <row r="61">
          <cell r="C61" t="str">
            <v>Лампа ДРЛ-400 Е40</v>
          </cell>
        </row>
        <row r="65">
          <cell r="D65" t="str">
            <v>Лампа накаливания кварцевая галогенная малогабаритная КГМ 12-10 рабочее напряжение 12В номинальная мощность 10Вт цоколь P14.5/s</v>
          </cell>
        </row>
        <row r="70">
          <cell r="D70" t="str">
            <v>Лампа энергосберегающая компактная люминесцентная  КЛЛ 105Вт 230В Е40 High Wattage мощность 105Вт напряжение 220В тип цоколя Е40</v>
          </cell>
        </row>
        <row r="75">
          <cell r="D75" t="str">
            <v>Лампа энергосберегающая компактная люминесцентная  КЛЛ Т3 SPC 35Вт Е27 Космос мощность 35Вт напряжение 230В тип цоколя Е27</v>
          </cell>
        </row>
        <row r="80">
          <cell r="D80" t="str">
            <v>Лампа линейная галогенная Osram 1000W T3 Q/CL/P 1000Вт 230В 190мм</v>
          </cell>
        </row>
        <row r="85">
          <cell r="C85" t="str">
            <v>Лампа МН 3,5-0,15 E10/13</v>
          </cell>
        </row>
        <row r="90">
          <cell r="C90" t="str">
            <v>Лампа МН 6,3-0,3 E10/13</v>
          </cell>
        </row>
        <row r="95">
          <cell r="C95" t="str">
            <v>Лампа РН 110-8 В15d/18</v>
          </cell>
        </row>
        <row r="100">
          <cell r="C100" t="str">
            <v>Лампа Ц 235-245-10 B15d/18</v>
          </cell>
        </row>
      </sheetData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явка"/>
      <sheetName val="История"/>
      <sheetName val="Детальная спецификация"/>
      <sheetName val="по филиалу поставки"/>
    </sheetNames>
    <sheetDataSet>
      <sheetData sheetId="0">
        <row r="11">
          <cell r="D11" t="str">
            <v>37302500011</v>
          </cell>
        </row>
        <row r="12">
          <cell r="D12" t="str">
            <v>37304000026</v>
          </cell>
        </row>
        <row r="13">
          <cell r="D13" t="str">
            <v>4008321907929</v>
          </cell>
        </row>
        <row r="14">
          <cell r="D14" t="str">
            <v>4050300010731</v>
          </cell>
        </row>
        <row r="15">
          <cell r="D15" t="str">
            <v>F8W/33-640 G5 T5</v>
          </cell>
        </row>
        <row r="16">
          <cell r="D16" t="str">
            <v xml:space="preserve"> HWL 250W E40 225V OSRAM</v>
          </cell>
        </row>
        <row r="17">
          <cell r="D17" t="str">
            <v>MASTER PL-C 18W/840/4P 1 CT</v>
          </cell>
        </row>
        <row r="18">
          <cell r="D18" t="str">
            <v>PHILIPS MASTER HPI PLUS 250/743</v>
          </cell>
        </row>
        <row r="19">
          <cell r="D19" t="str">
            <v>PHILIPS MASTER SON PIA PLUS 150 W</v>
          </cell>
        </row>
        <row r="20">
          <cell r="D20" t="str">
            <v>PILA LF 18/33</v>
          </cell>
        </row>
        <row r="21">
          <cell r="D21" t="str">
            <v>PILA LF 36/33</v>
          </cell>
        </row>
        <row r="22">
          <cell r="D22" t="str">
            <v>Plusline Pro Small</v>
          </cell>
        </row>
        <row r="23">
          <cell r="D23" t="str">
            <v>Б 230-240-60-3</v>
          </cell>
        </row>
        <row r="24">
          <cell r="D24" t="str">
            <v>ДРИ-250</v>
          </cell>
        </row>
        <row r="25">
          <cell r="D25" t="str">
            <v>ДРИ-400-5</v>
          </cell>
        </row>
        <row r="26">
          <cell r="D26" t="str">
            <v>ДРЛ-125</v>
          </cell>
        </row>
        <row r="27">
          <cell r="D27" t="str">
            <v>ДРЛ-250 Е40</v>
          </cell>
        </row>
        <row r="28">
          <cell r="D28" t="str">
            <v>ДРЛ-700</v>
          </cell>
        </row>
        <row r="29">
          <cell r="D29" t="str">
            <v>ДС 230-240-40</v>
          </cell>
        </row>
        <row r="30">
          <cell r="D30" t="str">
            <v>МО12-40</v>
          </cell>
        </row>
        <row r="31">
          <cell r="D31" t="str">
            <v>ЗОМ-СД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Y53"/>
  <sheetViews>
    <sheetView tabSelected="1" view="pageBreakPreview" topLeftCell="A40" zoomScale="60" zoomScaleNormal="90" workbookViewId="0">
      <selection activeCell="B51" sqref="B51:C51"/>
    </sheetView>
  </sheetViews>
  <sheetFormatPr defaultColWidth="1.44140625" defaultRowHeight="13.2" x14ac:dyDescent="0.25"/>
  <cols>
    <col min="1" max="1" width="6.5546875" style="1" customWidth="1"/>
    <col min="2" max="2" width="12.5546875" style="1" customWidth="1"/>
    <col min="3" max="3" width="24.44140625" style="1" customWidth="1"/>
    <col min="4" max="4" width="7.88671875" style="1" customWidth="1"/>
    <col min="5" max="5" width="1.44140625" style="1" customWidth="1"/>
    <col min="6" max="6" width="3.6640625" style="1" customWidth="1"/>
    <col min="7" max="7" width="5" style="1" customWidth="1"/>
    <col min="8" max="8" width="9.44140625" style="1" customWidth="1"/>
    <col min="9" max="9" width="8.6640625" style="1" customWidth="1"/>
    <col min="10" max="10" width="1.44140625" style="1"/>
    <col min="11" max="11" width="7.33203125" style="1" customWidth="1"/>
    <col min="12" max="12" width="2.88671875" style="1" customWidth="1"/>
    <col min="13" max="13" width="5" style="1" customWidth="1"/>
    <col min="14" max="14" width="13.109375" style="1" customWidth="1"/>
    <col min="15" max="15" width="22.44140625" style="1" hidden="1" customWidth="1"/>
    <col min="16" max="16" width="6.44140625" style="1" hidden="1" customWidth="1"/>
    <col min="17" max="17" width="22.6640625" style="1" hidden="1" customWidth="1"/>
    <col min="18" max="18" width="27.6640625" style="1" hidden="1" customWidth="1"/>
    <col min="19" max="19" width="10.109375" style="1" hidden="1" customWidth="1"/>
    <col min="20" max="20" width="15.33203125" style="1" hidden="1" customWidth="1"/>
    <col min="21" max="21" width="13" style="1" hidden="1" customWidth="1"/>
    <col min="22" max="22" width="11" style="1" hidden="1" customWidth="1"/>
    <col min="23" max="23" width="17.33203125" style="1" hidden="1" customWidth="1"/>
    <col min="24" max="24" width="20.33203125" style="1" hidden="1" customWidth="1"/>
    <col min="25" max="25" width="17.109375" style="1" hidden="1" customWidth="1"/>
    <col min="26" max="16384" width="1.44140625" style="1"/>
  </cols>
  <sheetData>
    <row r="1" spans="1:25" ht="12.75" customHeight="1" x14ac:dyDescent="0.25">
      <c r="A1" s="19" t="s">
        <v>111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1"/>
    </row>
    <row r="2" spans="1:25" ht="12.75" customHeight="1" x14ac:dyDescent="0.25">
      <c r="A2" s="17" t="s">
        <v>0</v>
      </c>
      <c r="B2" s="18" t="s">
        <v>1</v>
      </c>
      <c r="C2" s="18"/>
      <c r="D2" s="18" t="s">
        <v>2</v>
      </c>
      <c r="E2" s="18"/>
      <c r="F2" s="18"/>
      <c r="G2" s="18"/>
      <c r="H2" s="18"/>
      <c r="I2" s="18" t="s">
        <v>3</v>
      </c>
      <c r="J2" s="18"/>
      <c r="K2" s="18" t="s">
        <v>4</v>
      </c>
      <c r="L2" s="18"/>
      <c r="M2" s="18"/>
      <c r="N2" s="16" t="s">
        <v>5</v>
      </c>
    </row>
    <row r="3" spans="1:25" x14ac:dyDescent="0.25">
      <c r="A3" s="17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6"/>
    </row>
    <row r="4" spans="1:25" x14ac:dyDescent="0.25">
      <c r="A4" s="17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6"/>
    </row>
    <row r="5" spans="1:25" ht="39.6" x14ac:dyDescent="0.25">
      <c r="A5" s="9">
        <v>1</v>
      </c>
      <c r="B5" s="11" t="s">
        <v>112</v>
      </c>
      <c r="C5" s="12"/>
      <c r="D5" s="10" t="s">
        <v>113</v>
      </c>
      <c r="E5" s="10"/>
      <c r="F5" s="10"/>
      <c r="G5" s="10"/>
      <c r="H5" s="10"/>
      <c r="I5" s="10" t="s">
        <v>11</v>
      </c>
      <c r="J5" s="10"/>
      <c r="K5" s="10" t="s">
        <v>12</v>
      </c>
      <c r="L5" s="10"/>
      <c r="M5" s="10"/>
      <c r="N5" s="6">
        <v>900</v>
      </c>
      <c r="O5" s="3"/>
      <c r="P5" s="1">
        <v>1</v>
      </c>
      <c r="Q5" s="1" t="s">
        <v>10</v>
      </c>
      <c r="S5" s="1" t="s">
        <v>11</v>
      </c>
      <c r="T5" s="1" t="s">
        <v>12</v>
      </c>
      <c r="U5" s="1">
        <v>8</v>
      </c>
      <c r="V5" s="1">
        <v>561.77</v>
      </c>
      <c r="W5" s="1">
        <v>4494.1400000000003</v>
      </c>
      <c r="Y5" s="1" t="s">
        <v>13</v>
      </c>
    </row>
    <row r="6" spans="1:25" ht="39.6" x14ac:dyDescent="0.25">
      <c r="A6" s="9">
        <v>2</v>
      </c>
      <c r="B6" s="10" t="s">
        <v>114</v>
      </c>
      <c r="C6" s="10"/>
      <c r="D6" s="10"/>
      <c r="E6" s="10"/>
      <c r="F6" s="10"/>
      <c r="G6" s="10"/>
      <c r="H6" s="10"/>
      <c r="I6" s="10" t="s">
        <v>11</v>
      </c>
      <c r="J6" s="10"/>
      <c r="K6" s="10" t="s">
        <v>12</v>
      </c>
      <c r="L6" s="10"/>
      <c r="M6" s="10"/>
      <c r="N6" s="6">
        <v>150</v>
      </c>
      <c r="O6" s="3"/>
      <c r="P6" s="1">
        <v>2</v>
      </c>
      <c r="Q6" s="1" t="s">
        <v>14</v>
      </c>
      <c r="R6" s="1" t="s">
        <v>15</v>
      </c>
      <c r="S6" s="1" t="s">
        <v>11</v>
      </c>
      <c r="T6" s="1" t="s">
        <v>12</v>
      </c>
      <c r="U6" s="1">
        <v>8</v>
      </c>
      <c r="V6" s="1">
        <v>4034.42</v>
      </c>
      <c r="W6" s="1">
        <v>32275.360000000001</v>
      </c>
      <c r="Y6" s="1" t="s">
        <v>16</v>
      </c>
    </row>
    <row r="7" spans="1:25" ht="52.8" customHeight="1" x14ac:dyDescent="0.25">
      <c r="A7" s="9">
        <v>3</v>
      </c>
      <c r="B7" s="10" t="s">
        <v>115</v>
      </c>
      <c r="C7" s="10"/>
      <c r="D7" s="10" t="s">
        <v>116</v>
      </c>
      <c r="E7" s="10"/>
      <c r="F7" s="10"/>
      <c r="G7" s="10"/>
      <c r="H7" s="10"/>
      <c r="I7" s="10" t="s">
        <v>11</v>
      </c>
      <c r="J7" s="10"/>
      <c r="K7" s="10" t="s">
        <v>12</v>
      </c>
      <c r="L7" s="10"/>
      <c r="M7" s="10"/>
      <c r="N7" s="6">
        <v>200</v>
      </c>
      <c r="O7" s="3"/>
      <c r="P7" s="1">
        <v>3</v>
      </c>
      <c r="Q7" s="1" t="s">
        <v>17</v>
      </c>
      <c r="R7" s="1" t="s">
        <v>18</v>
      </c>
      <c r="S7" s="1" t="s">
        <v>11</v>
      </c>
      <c r="T7" s="1" t="s">
        <v>12</v>
      </c>
      <c r="U7" s="1">
        <v>2</v>
      </c>
      <c r="V7" s="1">
        <v>1940.94</v>
      </c>
      <c r="W7" s="1">
        <v>3881.88</v>
      </c>
      <c r="Y7" s="1" t="s">
        <v>19</v>
      </c>
    </row>
    <row r="8" spans="1:25" ht="75.599999999999994" customHeight="1" x14ac:dyDescent="0.25">
      <c r="A8" s="9">
        <v>4</v>
      </c>
      <c r="B8" s="10" t="str">
        <f>'[1]Детальная спецификация'!D21</f>
        <v>Лампа люминесцентная холодно-белого света Philips MASTER TL-D Xtra 36W/840 цоколь G13 36Вт цветовая температура 4000К колба T8 с диммированием</v>
      </c>
      <c r="C8" s="10"/>
      <c r="D8" s="10" t="str">
        <f>[1]Заявка!D14</f>
        <v>Philips MASTER TL-D Xtra 36W/840</v>
      </c>
      <c r="E8" s="10"/>
      <c r="F8" s="10"/>
      <c r="G8" s="10"/>
      <c r="H8" s="10"/>
      <c r="I8" s="10" t="s">
        <v>11</v>
      </c>
      <c r="J8" s="10"/>
      <c r="K8" s="10" t="s">
        <v>12</v>
      </c>
      <c r="L8" s="10"/>
      <c r="M8" s="10"/>
      <c r="N8" s="6">
        <v>500</v>
      </c>
      <c r="O8" s="3"/>
      <c r="P8" s="1">
        <v>4</v>
      </c>
      <c r="Q8" s="1" t="s">
        <v>20</v>
      </c>
      <c r="R8" s="1" t="s">
        <v>21</v>
      </c>
      <c r="S8" s="1" t="s">
        <v>11</v>
      </c>
      <c r="T8" s="1" t="s">
        <v>12</v>
      </c>
      <c r="U8" s="1">
        <v>1</v>
      </c>
      <c r="V8" s="1">
        <v>538.62</v>
      </c>
      <c r="W8" s="1">
        <v>538.62</v>
      </c>
      <c r="Y8" s="1" t="s">
        <v>22</v>
      </c>
    </row>
    <row r="9" spans="1:25" ht="84.6" customHeight="1" x14ac:dyDescent="0.25">
      <c r="A9" s="9">
        <v>5</v>
      </c>
      <c r="B9" s="10" t="str">
        <f>'[1]Детальная спецификация'!D26</f>
        <v>Лампа Philips люминесцентная Philips TL-D 18W/54, тип цоколя G13, цвет свечения - дневной, мощность 18Вт, длина (габарит Z) 600 мм, 25 шт в упаковке, артикул 96667, страна производитель Польша.</v>
      </c>
      <c r="C9" s="10"/>
      <c r="D9" s="10" t="str">
        <f>[1]Заявка!D15</f>
        <v>Philips TL-D 18W/54</v>
      </c>
      <c r="E9" s="10"/>
      <c r="F9" s="10"/>
      <c r="G9" s="10"/>
      <c r="H9" s="10"/>
      <c r="I9" s="10" t="s">
        <v>11</v>
      </c>
      <c r="J9" s="10"/>
      <c r="K9" s="10" t="s">
        <v>12</v>
      </c>
      <c r="L9" s="10"/>
      <c r="M9" s="10"/>
      <c r="N9" s="6">
        <v>1500</v>
      </c>
      <c r="O9" s="3"/>
      <c r="P9" s="1">
        <v>5</v>
      </c>
      <c r="Q9" s="1" t="s">
        <v>23</v>
      </c>
      <c r="R9" s="1" t="s">
        <v>24</v>
      </c>
      <c r="S9" s="1" t="s">
        <v>11</v>
      </c>
      <c r="T9" s="1" t="s">
        <v>12</v>
      </c>
      <c r="U9" s="1">
        <v>1</v>
      </c>
      <c r="V9" s="1">
        <v>6912.69</v>
      </c>
      <c r="W9" s="1">
        <v>6912.69</v>
      </c>
      <c r="Y9" s="1" t="s">
        <v>25</v>
      </c>
    </row>
    <row r="10" spans="1:25" ht="39.6" x14ac:dyDescent="0.25">
      <c r="A10" s="9">
        <v>6</v>
      </c>
      <c r="B10" s="10" t="str">
        <f>'[1]Детальная спецификация'!D31</f>
        <v>Лампа натриевая SON-T 100 Philips мощность 100Вт тип цоколя E40</v>
      </c>
      <c r="C10" s="10"/>
      <c r="D10" s="10" t="str">
        <f>[1]Заявка!D16</f>
        <v>SON-T 100</v>
      </c>
      <c r="E10" s="10"/>
      <c r="F10" s="10"/>
      <c r="G10" s="10"/>
      <c r="H10" s="10"/>
      <c r="I10" s="10" t="s">
        <v>11</v>
      </c>
      <c r="J10" s="10"/>
      <c r="K10" s="10" t="s">
        <v>12</v>
      </c>
      <c r="L10" s="10"/>
      <c r="M10" s="10"/>
      <c r="N10" s="6">
        <v>40</v>
      </c>
      <c r="O10" s="3"/>
      <c r="P10" s="1">
        <v>6</v>
      </c>
      <c r="Q10" s="1" t="s">
        <v>26</v>
      </c>
      <c r="S10" s="1" t="s">
        <v>11</v>
      </c>
      <c r="T10" s="1" t="s">
        <v>12</v>
      </c>
      <c r="U10" s="1">
        <v>4</v>
      </c>
      <c r="V10" s="1">
        <v>297.72000000000003</v>
      </c>
      <c r="W10" s="1">
        <v>1190.8599999999999</v>
      </c>
      <c r="Y10" s="1" t="s">
        <v>27</v>
      </c>
    </row>
    <row r="11" spans="1:25" ht="39.6" x14ac:dyDescent="0.25">
      <c r="A11" s="9">
        <v>7</v>
      </c>
      <c r="B11" s="10" t="str">
        <f>'[1]Детальная спецификация'!D36</f>
        <v>Лампа натриевая SON-T 250 Philips мощность 250Вт тип цоколя E40</v>
      </c>
      <c r="C11" s="10"/>
      <c r="D11" s="10" t="str">
        <f>[1]Заявка!D17</f>
        <v>SON-T 250</v>
      </c>
      <c r="E11" s="10"/>
      <c r="F11" s="10"/>
      <c r="G11" s="10"/>
      <c r="H11" s="10"/>
      <c r="I11" s="10" t="s">
        <v>11</v>
      </c>
      <c r="J11" s="10"/>
      <c r="K11" s="10" t="s">
        <v>12</v>
      </c>
      <c r="L11" s="10"/>
      <c r="M11" s="10"/>
      <c r="N11" s="6">
        <v>80</v>
      </c>
      <c r="O11" s="3"/>
      <c r="P11" s="1">
        <v>7</v>
      </c>
      <c r="Q11" s="1" t="s">
        <v>28</v>
      </c>
      <c r="S11" s="1" t="s">
        <v>11</v>
      </c>
      <c r="T11" s="1" t="s">
        <v>12</v>
      </c>
      <c r="U11" s="1">
        <v>10</v>
      </c>
      <c r="V11" s="1">
        <v>507.06</v>
      </c>
      <c r="W11" s="1">
        <v>5070.6400000000003</v>
      </c>
      <c r="Y11" s="1" t="s">
        <v>29</v>
      </c>
    </row>
    <row r="12" spans="1:25" ht="75" customHeight="1" x14ac:dyDescent="0.25">
      <c r="A12" s="9">
        <v>8</v>
      </c>
      <c r="B12" s="10" t="str">
        <f>'[1]Детальная спецификация'!D41</f>
        <v>Лампа накаливания биспиральная аргоновая Б 230-240-60 диапазон рабочего напряжения 230-240В номинальная мощность 60Вт цоколь E27/27</v>
      </c>
      <c r="C12" s="10"/>
      <c r="D12" s="10" t="str">
        <f>[1]Заявка!D18</f>
        <v>Б 230-240-60</v>
      </c>
      <c r="E12" s="10"/>
      <c r="F12" s="10"/>
      <c r="G12" s="10"/>
      <c r="H12" s="10"/>
      <c r="I12" s="10" t="s">
        <v>11</v>
      </c>
      <c r="J12" s="10"/>
      <c r="K12" s="10" t="s">
        <v>12</v>
      </c>
      <c r="L12" s="10"/>
      <c r="M12" s="10"/>
      <c r="N12" s="6">
        <v>2000</v>
      </c>
      <c r="O12" s="3"/>
      <c r="P12" s="1">
        <v>8</v>
      </c>
      <c r="Q12" s="1" t="s">
        <v>30</v>
      </c>
      <c r="S12" s="1" t="s">
        <v>11</v>
      </c>
      <c r="T12" s="1" t="s">
        <v>12</v>
      </c>
      <c r="U12" s="1">
        <v>6</v>
      </c>
      <c r="V12" s="1">
        <v>538.20000000000005</v>
      </c>
      <c r="W12" s="1">
        <v>3229.22</v>
      </c>
      <c r="Y12" s="1" t="s">
        <v>31</v>
      </c>
    </row>
    <row r="13" spans="1:25" ht="73.8" customHeight="1" x14ac:dyDescent="0.25">
      <c r="A13" s="9">
        <v>9</v>
      </c>
      <c r="B13" s="10" t="str">
        <f>'[1]Детальная спецификация'!D46</f>
        <v>Лампа накаливания биспиральная аргоновая Б 230-240-75-5 диапазон рабочего напряжения 230-240В номинальная мощность 75Вт цоколь E27/27</v>
      </c>
      <c r="C13" s="10"/>
      <c r="D13" s="10" t="str">
        <f>[1]Заявка!D19</f>
        <v>Б 230-240-75-5</v>
      </c>
      <c r="E13" s="10"/>
      <c r="F13" s="10"/>
      <c r="G13" s="10"/>
      <c r="H13" s="10"/>
      <c r="I13" s="10" t="s">
        <v>11</v>
      </c>
      <c r="J13" s="10"/>
      <c r="K13" s="10" t="s">
        <v>12</v>
      </c>
      <c r="L13" s="10"/>
      <c r="M13" s="10"/>
      <c r="N13" s="6">
        <v>2000</v>
      </c>
      <c r="O13" s="3"/>
      <c r="P13" s="1">
        <v>9</v>
      </c>
      <c r="Q13" s="1" t="s">
        <v>32</v>
      </c>
      <c r="S13" s="1" t="s">
        <v>11</v>
      </c>
      <c r="T13" s="1" t="s">
        <v>12</v>
      </c>
      <c r="U13" s="1">
        <v>10</v>
      </c>
      <c r="V13" s="1">
        <v>321.91000000000003</v>
      </c>
      <c r="W13" s="1">
        <v>3219.12</v>
      </c>
      <c r="Y13" s="1" t="s">
        <v>33</v>
      </c>
    </row>
    <row r="14" spans="1:25" ht="66.599999999999994" customHeight="1" x14ac:dyDescent="0.25">
      <c r="A14" s="9">
        <v>10</v>
      </c>
      <c r="B14" s="10" t="str">
        <f>'[1]Детальная спецификация'!D51</f>
        <v>Лампа накаливания биспиральная аргоновая Б 235-245-95-1 диапазон рабочего напряжения 235-245В номинальная мощность 95Вт цоколь E27/27</v>
      </c>
      <c r="C14" s="10"/>
      <c r="D14" s="10" t="str">
        <f>[1]Заявка!D20</f>
        <v>Б 235-245-95-1</v>
      </c>
      <c r="E14" s="10"/>
      <c r="F14" s="10"/>
      <c r="G14" s="10"/>
      <c r="H14" s="10"/>
      <c r="I14" s="10" t="s">
        <v>11</v>
      </c>
      <c r="J14" s="10"/>
      <c r="K14" s="10" t="s">
        <v>12</v>
      </c>
      <c r="L14" s="10"/>
      <c r="M14" s="10"/>
      <c r="N14" s="6">
        <v>2000</v>
      </c>
      <c r="O14" s="3"/>
      <c r="P14" s="1">
        <v>10</v>
      </c>
      <c r="Q14" s="1" t="s">
        <v>34</v>
      </c>
      <c r="R14" s="1" t="s">
        <v>35</v>
      </c>
      <c r="S14" s="1" t="s">
        <v>11</v>
      </c>
      <c r="T14" s="1" t="s">
        <v>12</v>
      </c>
      <c r="U14" s="1">
        <v>1</v>
      </c>
      <c r="V14" s="1">
        <v>1659</v>
      </c>
      <c r="W14" s="1">
        <v>1659</v>
      </c>
      <c r="Y14" s="1" t="s">
        <v>36</v>
      </c>
    </row>
    <row r="15" spans="1:25" ht="40.799999999999997" customHeight="1" x14ac:dyDescent="0.25">
      <c r="A15" s="9">
        <v>11</v>
      </c>
      <c r="B15" s="10" t="str">
        <f>'[1]Детальная спецификация'!D56</f>
        <v>Лампа дуговая ртутная с люминофором высокого давления ДРЛ-250 цоколь E40 250Вт</v>
      </c>
      <c r="C15" s="10"/>
      <c r="D15" s="10" t="str">
        <f>[1]Заявка!D21</f>
        <v>ДРЛ-250 Е40</v>
      </c>
      <c r="E15" s="10"/>
      <c r="F15" s="10"/>
      <c r="G15" s="10"/>
      <c r="H15" s="10"/>
      <c r="I15" s="10" t="s">
        <v>11</v>
      </c>
      <c r="J15" s="10"/>
      <c r="K15" s="10" t="s">
        <v>12</v>
      </c>
      <c r="L15" s="10"/>
      <c r="M15" s="10"/>
      <c r="N15" s="6">
        <v>100</v>
      </c>
      <c r="O15" s="3"/>
      <c r="P15" s="1">
        <v>11</v>
      </c>
      <c r="Q15" s="1" t="s">
        <v>37</v>
      </c>
      <c r="R15" s="1" t="s">
        <v>38</v>
      </c>
      <c r="S15" s="1" t="s">
        <v>11</v>
      </c>
      <c r="T15" s="1" t="s">
        <v>12</v>
      </c>
      <c r="U15" s="1">
        <v>12</v>
      </c>
      <c r="V15" s="1">
        <v>332.43</v>
      </c>
      <c r="W15" s="1">
        <v>3989.18</v>
      </c>
      <c r="Y15" s="1" t="s">
        <v>39</v>
      </c>
    </row>
    <row r="16" spans="1:25" ht="39.6" x14ac:dyDescent="0.25">
      <c r="A16" s="9">
        <v>12</v>
      </c>
      <c r="B16" s="10" t="str">
        <f>'[1]Детальная спецификация'!$C$61</f>
        <v>Лампа ДРЛ-400 Е40</v>
      </c>
      <c r="C16" s="10"/>
      <c r="D16" s="10"/>
      <c r="E16" s="10"/>
      <c r="F16" s="10"/>
      <c r="G16" s="10"/>
      <c r="H16" s="10"/>
      <c r="I16" s="10" t="s">
        <v>11</v>
      </c>
      <c r="J16" s="10"/>
      <c r="K16" s="10" t="s">
        <v>12</v>
      </c>
      <c r="L16" s="10"/>
      <c r="M16" s="10"/>
      <c r="N16" s="6">
        <v>50</v>
      </c>
      <c r="O16" s="3"/>
      <c r="P16" s="1">
        <v>12</v>
      </c>
      <c r="Q16" s="1" t="s">
        <v>40</v>
      </c>
      <c r="R16" s="1" t="s">
        <v>41</v>
      </c>
      <c r="S16" s="1" t="s">
        <v>11</v>
      </c>
      <c r="T16" s="1" t="s">
        <v>12</v>
      </c>
      <c r="U16" s="1">
        <v>2</v>
      </c>
      <c r="V16" s="1">
        <v>4782.3900000000003</v>
      </c>
      <c r="W16" s="1">
        <v>9564.7800000000007</v>
      </c>
      <c r="Y16" s="1" t="s">
        <v>42</v>
      </c>
    </row>
    <row r="17" spans="1:25" ht="63.6" customHeight="1" x14ac:dyDescent="0.25">
      <c r="A17" s="9">
        <v>13</v>
      </c>
      <c r="B17" s="10" t="str">
        <f>'[1]Детальная спецификация'!D65</f>
        <v>Лампа накаливания кварцевая галогенная малогабаритная КГМ 12-10 рабочее напряжение 12В номинальная мощность 10Вт цоколь P14.5/s</v>
      </c>
      <c r="C17" s="10"/>
      <c r="D17" s="10" t="str">
        <f>[1]Заявка!D23</f>
        <v>КГМ 12-10</v>
      </c>
      <c r="E17" s="10"/>
      <c r="F17" s="10"/>
      <c r="G17" s="10"/>
      <c r="H17" s="10"/>
      <c r="I17" s="10" t="s">
        <v>11</v>
      </c>
      <c r="J17" s="10"/>
      <c r="K17" s="10" t="s">
        <v>45</v>
      </c>
      <c r="L17" s="10"/>
      <c r="M17" s="10"/>
      <c r="N17" s="6">
        <v>10</v>
      </c>
      <c r="O17" s="3"/>
      <c r="P17" s="1">
        <v>13</v>
      </c>
      <c r="Q17" s="1" t="s">
        <v>43</v>
      </c>
      <c r="R17" s="1" t="s">
        <v>44</v>
      </c>
      <c r="S17" s="1" t="s">
        <v>11</v>
      </c>
      <c r="T17" s="1" t="s">
        <v>45</v>
      </c>
      <c r="U17" s="1">
        <v>2</v>
      </c>
      <c r="V17" s="1">
        <v>12513.54</v>
      </c>
      <c r="W17" s="1">
        <v>25027.08</v>
      </c>
      <c r="Y17" s="1" t="s">
        <v>46</v>
      </c>
    </row>
    <row r="18" spans="1:25" ht="61.8" customHeight="1" x14ac:dyDescent="0.25">
      <c r="A18" s="9">
        <v>14</v>
      </c>
      <c r="B18" s="10" t="str">
        <f>'[1]Детальная спецификация'!D70</f>
        <v>Лампа энергосберегающая компактная люминесцентная  КЛЛ 105Вт 230В Е40 High Wattage мощность 105Вт напряжение 220В тип цоколя Е40</v>
      </c>
      <c r="C18" s="10"/>
      <c r="D18" s="10" t="str">
        <f>[1]Заявка!D24</f>
        <v>КЛЛ 105Вт 230В Е40</v>
      </c>
      <c r="E18" s="10"/>
      <c r="F18" s="10"/>
      <c r="G18" s="10"/>
      <c r="H18" s="10"/>
      <c r="I18" s="10" t="s">
        <v>11</v>
      </c>
      <c r="J18" s="10"/>
      <c r="K18" s="10" t="s">
        <v>12</v>
      </c>
      <c r="L18" s="10"/>
      <c r="M18" s="10"/>
      <c r="N18" s="6">
        <v>100</v>
      </c>
      <c r="O18" s="3"/>
      <c r="P18" s="1">
        <v>14</v>
      </c>
      <c r="Q18" s="1" t="s">
        <v>47</v>
      </c>
      <c r="R18" s="1" t="s">
        <v>48</v>
      </c>
      <c r="S18" s="1" t="s">
        <v>11</v>
      </c>
      <c r="T18" s="1" t="s">
        <v>12</v>
      </c>
      <c r="U18" s="1">
        <v>4</v>
      </c>
      <c r="V18" s="1">
        <v>60.67</v>
      </c>
      <c r="W18" s="1">
        <v>242.68</v>
      </c>
      <c r="Y18" s="1" t="s">
        <v>49</v>
      </c>
    </row>
    <row r="19" spans="1:25" ht="72.599999999999994" customHeight="1" x14ac:dyDescent="0.25">
      <c r="A19" s="9">
        <v>15</v>
      </c>
      <c r="B19" s="10" t="str">
        <f>'[1]Детальная спецификация'!D75</f>
        <v>Лампа энергосберегающая компактная люминесцентная  КЛЛ Т3 SPC 35Вт Е27 Космос мощность 35Вт напряжение 230В тип цоколя Е27</v>
      </c>
      <c r="C19" s="10"/>
      <c r="D19" s="10" t="str">
        <f>[1]Заявка!D25</f>
        <v>КЛЛ Т3 SPC 35Вт Е27</v>
      </c>
      <c r="E19" s="10"/>
      <c r="F19" s="10"/>
      <c r="G19" s="10"/>
      <c r="H19" s="10"/>
      <c r="I19" s="10" t="s">
        <v>11</v>
      </c>
      <c r="J19" s="10"/>
      <c r="K19" s="10" t="s">
        <v>12</v>
      </c>
      <c r="L19" s="10"/>
      <c r="M19" s="10"/>
      <c r="N19" s="6">
        <v>3150</v>
      </c>
      <c r="O19" s="3"/>
      <c r="P19" s="1">
        <v>15</v>
      </c>
      <c r="Q19" s="1" t="s">
        <v>50</v>
      </c>
      <c r="R19" s="1" t="s">
        <v>51</v>
      </c>
      <c r="S19" s="1" t="s">
        <v>11</v>
      </c>
      <c r="T19" s="1" t="s">
        <v>12</v>
      </c>
      <c r="U19" s="1">
        <v>1</v>
      </c>
      <c r="V19" s="1">
        <v>3532.46</v>
      </c>
      <c r="W19" s="1">
        <v>3532.46</v>
      </c>
      <c r="Y19" s="1" t="s">
        <v>52</v>
      </c>
    </row>
    <row r="20" spans="1:25" ht="39" customHeight="1" x14ac:dyDescent="0.25">
      <c r="A20" s="9">
        <v>16</v>
      </c>
      <c r="B20" s="10" t="str">
        <f>'[1]Детальная спецификация'!$D$80</f>
        <v>Лампа линейная галогенная Osram 1000W T3 Q/CL/P 1000Вт 230В 190мм</v>
      </c>
      <c r="C20" s="10"/>
      <c r="D20" s="10" t="str">
        <f>[1]Заявка!D26</f>
        <v>Osram 1000W T3 Q/CL/P</v>
      </c>
      <c r="E20" s="10"/>
      <c r="F20" s="10"/>
      <c r="G20" s="10"/>
      <c r="H20" s="10"/>
      <c r="I20" s="10" t="s">
        <v>11</v>
      </c>
      <c r="J20" s="10"/>
      <c r="K20" s="10" t="s">
        <v>12</v>
      </c>
      <c r="L20" s="10"/>
      <c r="M20" s="10"/>
      <c r="N20" s="6">
        <v>40</v>
      </c>
      <c r="O20" s="3"/>
      <c r="P20" s="1">
        <v>16</v>
      </c>
      <c r="Q20" s="1" t="s">
        <v>53</v>
      </c>
      <c r="S20" s="1" t="s">
        <v>11</v>
      </c>
      <c r="T20" s="1" t="s">
        <v>12</v>
      </c>
      <c r="U20" s="1">
        <v>5</v>
      </c>
      <c r="V20" s="1">
        <v>31.56</v>
      </c>
      <c r="W20" s="1">
        <v>157.80000000000001</v>
      </c>
      <c r="Y20" s="1" t="s">
        <v>54</v>
      </c>
    </row>
    <row r="21" spans="1:25" ht="39.6" x14ac:dyDescent="0.25">
      <c r="A21" s="9">
        <v>17</v>
      </c>
      <c r="B21" s="10" t="str">
        <f>'[1]Детальная спецификация'!$C$85</f>
        <v>Лампа МН 3,5-0,15 E10/13</v>
      </c>
      <c r="C21" s="10"/>
      <c r="D21" s="10" t="str">
        <f>[1]Заявка!D27</f>
        <v>МН 3,5-0,15</v>
      </c>
      <c r="E21" s="10"/>
      <c r="F21" s="10"/>
      <c r="G21" s="10"/>
      <c r="H21" s="10"/>
      <c r="I21" s="10" t="s">
        <v>11</v>
      </c>
      <c r="J21" s="10"/>
      <c r="K21" s="10" t="s">
        <v>12</v>
      </c>
      <c r="L21" s="10"/>
      <c r="M21" s="10"/>
      <c r="N21" s="6">
        <v>150</v>
      </c>
      <c r="O21" s="3"/>
      <c r="P21" s="1">
        <v>17</v>
      </c>
      <c r="Q21" s="1" t="s">
        <v>55</v>
      </c>
      <c r="R21" s="1" t="s">
        <v>56</v>
      </c>
      <c r="S21" s="1" t="s">
        <v>11</v>
      </c>
      <c r="T21" s="1" t="s">
        <v>12</v>
      </c>
      <c r="U21" s="1">
        <v>2</v>
      </c>
      <c r="V21" s="1">
        <v>605.95000000000005</v>
      </c>
      <c r="W21" s="1">
        <v>1211.9000000000001</v>
      </c>
      <c r="Y21" s="1" t="s">
        <v>57</v>
      </c>
    </row>
    <row r="22" spans="1:25" ht="39.6" x14ac:dyDescent="0.25">
      <c r="A22" s="9">
        <v>18</v>
      </c>
      <c r="B22" s="10" t="str">
        <f>'[1]Детальная спецификация'!$C$90</f>
        <v>Лампа МН 6,3-0,3 E10/13</v>
      </c>
      <c r="C22" s="10"/>
      <c r="D22" s="10" t="str">
        <f>[1]Заявка!D28</f>
        <v>МН 6,3-0,3</v>
      </c>
      <c r="E22" s="10"/>
      <c r="F22" s="10"/>
      <c r="G22" s="10"/>
      <c r="H22" s="10"/>
      <c r="I22" s="10" t="s">
        <v>11</v>
      </c>
      <c r="J22" s="10"/>
      <c r="K22" s="10" t="s">
        <v>12</v>
      </c>
      <c r="L22" s="10"/>
      <c r="M22" s="10"/>
      <c r="N22" s="6">
        <v>150</v>
      </c>
      <c r="O22" s="3"/>
      <c r="P22" s="1">
        <v>18</v>
      </c>
      <c r="Q22" s="1" t="s">
        <v>58</v>
      </c>
      <c r="R22" s="1" t="s">
        <v>59</v>
      </c>
      <c r="S22" s="1" t="s">
        <v>11</v>
      </c>
      <c r="T22" s="1" t="s">
        <v>12</v>
      </c>
      <c r="U22" s="1">
        <v>1</v>
      </c>
      <c r="V22" s="1">
        <v>1199.28</v>
      </c>
      <c r="W22" s="1">
        <v>1199.28</v>
      </c>
      <c r="Y22" s="1" t="s">
        <v>60</v>
      </c>
    </row>
    <row r="23" spans="1:25" ht="24" customHeight="1" x14ac:dyDescent="0.25">
      <c r="A23" s="9">
        <v>19</v>
      </c>
      <c r="B23" s="11" t="str">
        <f>'[1]Детальная спецификация'!$C$95</f>
        <v>Лампа РН 110-8 В15d/18</v>
      </c>
      <c r="C23" s="12"/>
      <c r="D23" s="13" t="str">
        <f>[1]Заявка!D29</f>
        <v>РН 110-8</v>
      </c>
      <c r="E23" s="14"/>
      <c r="F23" s="14"/>
      <c r="G23" s="14"/>
      <c r="H23" s="15"/>
      <c r="I23" s="13"/>
      <c r="J23" s="15"/>
      <c r="K23" s="13"/>
      <c r="L23" s="14"/>
      <c r="M23" s="15"/>
      <c r="N23" s="6">
        <v>750</v>
      </c>
      <c r="O23" s="3"/>
    </row>
    <row r="24" spans="1:25" ht="39.6" x14ac:dyDescent="0.25">
      <c r="A24" s="9">
        <v>20</v>
      </c>
      <c r="B24" s="10" t="str">
        <f>'[1]Детальная спецификация'!$C$100</f>
        <v>Лампа Ц 235-245-10 B15d/18</v>
      </c>
      <c r="C24" s="10"/>
      <c r="D24" s="10"/>
      <c r="E24" s="10"/>
      <c r="F24" s="10"/>
      <c r="G24" s="10"/>
      <c r="H24" s="10"/>
      <c r="I24" s="10" t="s">
        <v>11</v>
      </c>
      <c r="J24" s="10"/>
      <c r="K24" s="10" t="s">
        <v>12</v>
      </c>
      <c r="L24" s="10"/>
      <c r="M24" s="10"/>
      <c r="N24" s="6">
        <v>1500</v>
      </c>
      <c r="O24" s="3"/>
      <c r="P24" s="1">
        <v>19</v>
      </c>
      <c r="Q24" s="1" t="s">
        <v>61</v>
      </c>
      <c r="R24" s="1" t="s">
        <v>62</v>
      </c>
      <c r="S24" s="1" t="s">
        <v>11</v>
      </c>
      <c r="T24" s="1" t="s">
        <v>12</v>
      </c>
      <c r="U24" s="1">
        <v>8</v>
      </c>
      <c r="V24" s="1">
        <v>3618</v>
      </c>
      <c r="W24" s="1">
        <v>28944</v>
      </c>
      <c r="Y24" s="1" t="s">
        <v>63</v>
      </c>
    </row>
    <row r="25" spans="1:25" ht="13.8" thickBot="1" x14ac:dyDescent="0.3">
      <c r="A25" s="40" t="s">
        <v>117</v>
      </c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2"/>
    </row>
    <row r="26" spans="1:25" s="8" customFormat="1" ht="13.5" thickBot="1" x14ac:dyDescent="0.25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</row>
    <row r="27" spans="1:25" ht="13.8" thickBot="1" x14ac:dyDescent="0.3">
      <c r="A27" s="19" t="s">
        <v>65</v>
      </c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1"/>
    </row>
    <row r="28" spans="1:25" x14ac:dyDescent="0.25">
      <c r="A28" s="17" t="s">
        <v>0</v>
      </c>
      <c r="B28" s="18" t="s">
        <v>1</v>
      </c>
      <c r="C28" s="18"/>
      <c r="D28" s="18" t="s">
        <v>2</v>
      </c>
      <c r="E28" s="18"/>
      <c r="F28" s="18"/>
      <c r="G28" s="18"/>
      <c r="H28" s="18"/>
      <c r="I28" s="18" t="s">
        <v>3</v>
      </c>
      <c r="J28" s="18"/>
      <c r="K28" s="18" t="s">
        <v>4</v>
      </c>
      <c r="L28" s="18"/>
      <c r="M28" s="18"/>
      <c r="N28" s="16" t="s">
        <v>5</v>
      </c>
      <c r="O28" s="28" t="s">
        <v>6</v>
      </c>
      <c r="P28" s="31" t="s">
        <v>7</v>
      </c>
      <c r="Q28" s="28"/>
      <c r="R28" s="28"/>
      <c r="S28" s="28"/>
      <c r="T28" s="34" t="s">
        <v>8</v>
      </c>
      <c r="U28" s="35"/>
      <c r="V28" s="22" t="s">
        <v>9</v>
      </c>
    </row>
    <row r="29" spans="1:25" x14ac:dyDescent="0.25">
      <c r="A29" s="17"/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6"/>
      <c r="O29" s="29"/>
      <c r="P29" s="32"/>
      <c r="Q29" s="29"/>
      <c r="R29" s="29"/>
      <c r="S29" s="29"/>
      <c r="T29" s="36"/>
      <c r="U29" s="37"/>
      <c r="V29" s="23"/>
    </row>
    <row r="30" spans="1:25" x14ac:dyDescent="0.25">
      <c r="A30" s="17"/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6"/>
      <c r="O30" s="30"/>
      <c r="P30" s="33"/>
      <c r="Q30" s="30"/>
      <c r="R30" s="30"/>
      <c r="S30" s="30"/>
      <c r="T30" s="38"/>
      <c r="U30" s="39"/>
      <c r="V30" s="24"/>
    </row>
    <row r="31" spans="1:25" ht="54.6" customHeight="1" x14ac:dyDescent="0.25">
      <c r="A31" s="9">
        <v>1</v>
      </c>
      <c r="B31" s="10" t="s">
        <v>119</v>
      </c>
      <c r="C31" s="10"/>
      <c r="D31" s="10" t="str">
        <f>[2]Заявка!D11</f>
        <v>37302500011</v>
      </c>
      <c r="E31" s="10"/>
      <c r="F31" s="10"/>
      <c r="G31" s="10"/>
      <c r="H31" s="10"/>
      <c r="I31" s="10" t="s">
        <v>11</v>
      </c>
      <c r="J31" s="10"/>
      <c r="K31" s="10" t="s">
        <v>12</v>
      </c>
      <c r="L31" s="10"/>
      <c r="M31" s="10"/>
      <c r="N31" s="6">
        <v>30</v>
      </c>
      <c r="O31" s="4">
        <v>1014.09</v>
      </c>
      <c r="P31" s="25">
        <v>1014.09</v>
      </c>
      <c r="Q31" s="26"/>
      <c r="R31" s="26"/>
      <c r="S31" s="26"/>
      <c r="T31" s="11"/>
      <c r="U31" s="27"/>
      <c r="V31" s="2" t="s">
        <v>90</v>
      </c>
      <c r="W31" s="3"/>
      <c r="X31" s="1">
        <v>1</v>
      </c>
      <c r="Y31" s="1" t="s">
        <v>66</v>
      </c>
    </row>
    <row r="32" spans="1:25" ht="60.6" customHeight="1" x14ac:dyDescent="0.25">
      <c r="A32" s="9">
        <v>2</v>
      </c>
      <c r="B32" s="10" t="s">
        <v>120</v>
      </c>
      <c r="C32" s="10"/>
      <c r="D32" s="10" t="str">
        <f>[2]Заявка!D12</f>
        <v>37304000026</v>
      </c>
      <c r="E32" s="10"/>
      <c r="F32" s="10"/>
      <c r="G32" s="10"/>
      <c r="H32" s="10"/>
      <c r="I32" s="10" t="s">
        <v>11</v>
      </c>
      <c r="J32" s="10"/>
      <c r="K32" s="10" t="s">
        <v>12</v>
      </c>
      <c r="L32" s="10"/>
      <c r="M32" s="10"/>
      <c r="N32" s="6">
        <v>30</v>
      </c>
      <c r="O32" s="4">
        <v>333.48</v>
      </c>
      <c r="P32" s="25">
        <v>333.48</v>
      </c>
      <c r="Q32" s="26"/>
      <c r="R32" s="26"/>
      <c r="S32" s="26"/>
      <c r="T32" s="11"/>
      <c r="U32" s="27"/>
      <c r="V32" s="2" t="s">
        <v>91</v>
      </c>
      <c r="W32" s="3"/>
      <c r="X32" s="1">
        <v>2</v>
      </c>
      <c r="Y32" s="1" t="s">
        <v>67</v>
      </c>
    </row>
    <row r="33" spans="1:25" ht="71.400000000000006" customHeight="1" x14ac:dyDescent="0.25">
      <c r="A33" s="9">
        <v>3</v>
      </c>
      <c r="B33" s="10" t="s">
        <v>121</v>
      </c>
      <c r="C33" s="10"/>
      <c r="D33" s="10" t="str">
        <f>[2]Заявка!D13</f>
        <v>4008321907929</v>
      </c>
      <c r="E33" s="10"/>
      <c r="F33" s="10"/>
      <c r="G33" s="10"/>
      <c r="H33" s="10"/>
      <c r="I33" s="10" t="s">
        <v>11</v>
      </c>
      <c r="J33" s="10"/>
      <c r="K33" s="10" t="s">
        <v>12</v>
      </c>
      <c r="L33" s="10"/>
      <c r="M33" s="10"/>
      <c r="N33" s="6">
        <v>20</v>
      </c>
      <c r="O33" s="4">
        <v>159.9</v>
      </c>
      <c r="P33" s="25">
        <v>479.71</v>
      </c>
      <c r="Q33" s="26"/>
      <c r="R33" s="26"/>
      <c r="S33" s="26"/>
      <c r="T33" s="11"/>
      <c r="U33" s="27"/>
      <c r="V33" s="2" t="s">
        <v>92</v>
      </c>
      <c r="W33" s="3"/>
      <c r="X33" s="1">
        <v>3</v>
      </c>
      <c r="Y33" s="1" t="s">
        <v>68</v>
      </c>
    </row>
    <row r="34" spans="1:25" ht="67.8" customHeight="1" x14ac:dyDescent="0.25">
      <c r="A34" s="9">
        <v>4</v>
      </c>
      <c r="B34" s="10" t="s">
        <v>122</v>
      </c>
      <c r="C34" s="10"/>
      <c r="D34" s="10" t="str">
        <f>[2]Заявка!D14</f>
        <v>4050300010731</v>
      </c>
      <c r="E34" s="10"/>
      <c r="F34" s="10"/>
      <c r="G34" s="10"/>
      <c r="H34" s="10"/>
      <c r="I34" s="10" t="s">
        <v>70</v>
      </c>
      <c r="J34" s="10"/>
      <c r="K34" s="10" t="s">
        <v>12</v>
      </c>
      <c r="L34" s="10"/>
      <c r="M34" s="10"/>
      <c r="N34" s="6">
        <v>40</v>
      </c>
      <c r="O34" s="4">
        <v>73.64</v>
      </c>
      <c r="P34" s="25">
        <v>4197.4799999999996</v>
      </c>
      <c r="Q34" s="26"/>
      <c r="R34" s="26"/>
      <c r="S34" s="26"/>
      <c r="T34" s="11"/>
      <c r="U34" s="27"/>
      <c r="V34" s="2" t="s">
        <v>93</v>
      </c>
      <c r="W34" s="3"/>
      <c r="X34" s="1">
        <v>4</v>
      </c>
      <c r="Y34" s="1" t="s">
        <v>69</v>
      </c>
    </row>
    <row r="35" spans="1:25" ht="53.4" customHeight="1" x14ac:dyDescent="0.25">
      <c r="A35" s="9">
        <v>5</v>
      </c>
      <c r="B35" s="10" t="s">
        <v>123</v>
      </c>
      <c r="C35" s="10"/>
      <c r="D35" s="10" t="str">
        <f>[2]Заявка!D15</f>
        <v>F8W/33-640 G5 T5</v>
      </c>
      <c r="E35" s="10"/>
      <c r="F35" s="10"/>
      <c r="G35" s="10"/>
      <c r="H35" s="10"/>
      <c r="I35" s="10" t="s">
        <v>11</v>
      </c>
      <c r="J35" s="10"/>
      <c r="K35" s="10" t="s">
        <v>12</v>
      </c>
      <c r="L35" s="10"/>
      <c r="M35" s="10"/>
      <c r="N35" s="6">
        <v>30</v>
      </c>
      <c r="O35" s="4">
        <v>160.83000000000001</v>
      </c>
      <c r="P35" s="25">
        <v>964.99</v>
      </c>
      <c r="Q35" s="26"/>
      <c r="R35" s="26"/>
      <c r="S35" s="26"/>
      <c r="T35" s="11"/>
      <c r="U35" s="27"/>
      <c r="V35" s="2" t="s">
        <v>94</v>
      </c>
      <c r="W35" s="3"/>
      <c r="X35" s="1">
        <v>5</v>
      </c>
      <c r="Y35" s="1" t="s">
        <v>71</v>
      </c>
    </row>
    <row r="36" spans="1:25" ht="39.6" x14ac:dyDescent="0.25">
      <c r="A36" s="9">
        <v>6</v>
      </c>
      <c r="B36" s="10" t="s">
        <v>115</v>
      </c>
      <c r="C36" s="10"/>
      <c r="D36" s="10" t="str">
        <f>[2]Заявка!D16</f>
        <v xml:space="preserve"> HWL 250W E40 225V OSRAM</v>
      </c>
      <c r="E36" s="10"/>
      <c r="F36" s="10"/>
      <c r="G36" s="10"/>
      <c r="H36" s="10"/>
      <c r="I36" s="10" t="s">
        <v>11</v>
      </c>
      <c r="J36" s="10"/>
      <c r="K36" s="10" t="s">
        <v>12</v>
      </c>
      <c r="L36" s="10"/>
      <c r="M36" s="10"/>
      <c r="N36" s="6">
        <v>20</v>
      </c>
      <c r="O36" s="4">
        <v>275.70999999999998</v>
      </c>
      <c r="P36" s="25">
        <v>1654.26</v>
      </c>
      <c r="Q36" s="26"/>
      <c r="R36" s="26"/>
      <c r="S36" s="26"/>
      <c r="T36" s="11"/>
      <c r="U36" s="27"/>
      <c r="V36" s="2" t="s">
        <v>95</v>
      </c>
      <c r="W36" s="3"/>
      <c r="X36" s="1">
        <v>6</v>
      </c>
      <c r="Y36" s="1" t="s">
        <v>72</v>
      </c>
    </row>
    <row r="37" spans="1:25" ht="82.8" customHeight="1" x14ac:dyDescent="0.25">
      <c r="A37" s="9">
        <v>7</v>
      </c>
      <c r="B37" s="10" t="s">
        <v>124</v>
      </c>
      <c r="C37" s="10"/>
      <c r="D37" s="10" t="str">
        <f>[2]Заявка!D17</f>
        <v>MASTER PL-C 18W/840/4P 1 CT</v>
      </c>
      <c r="E37" s="10"/>
      <c r="F37" s="10"/>
      <c r="G37" s="10"/>
      <c r="H37" s="10"/>
      <c r="I37" s="10" t="s">
        <v>11</v>
      </c>
      <c r="J37" s="10"/>
      <c r="K37" s="10" t="s">
        <v>12</v>
      </c>
      <c r="L37" s="10"/>
      <c r="M37" s="10"/>
      <c r="N37" s="6">
        <v>40</v>
      </c>
      <c r="O37" s="4">
        <v>599.64</v>
      </c>
      <c r="P37" s="25">
        <v>1798.92</v>
      </c>
      <c r="Q37" s="26"/>
      <c r="R37" s="26"/>
      <c r="S37" s="26"/>
      <c r="T37" s="11"/>
      <c r="U37" s="27"/>
      <c r="V37" s="2" t="s">
        <v>96</v>
      </c>
      <c r="W37" s="3"/>
      <c r="X37" s="1">
        <v>7</v>
      </c>
      <c r="Y37" s="1" t="s">
        <v>73</v>
      </c>
    </row>
    <row r="38" spans="1:25" ht="39.6" x14ac:dyDescent="0.25">
      <c r="A38" s="9">
        <v>8</v>
      </c>
      <c r="B38" s="10" t="s">
        <v>125</v>
      </c>
      <c r="C38" s="10"/>
      <c r="D38" s="10" t="str">
        <f>[2]Заявка!D18</f>
        <v>PHILIPS MASTER HPI PLUS 250/743</v>
      </c>
      <c r="E38" s="10"/>
      <c r="F38" s="10"/>
      <c r="G38" s="10"/>
      <c r="H38" s="10"/>
      <c r="I38" s="10" t="s">
        <v>11</v>
      </c>
      <c r="J38" s="10"/>
      <c r="K38" s="10" t="s">
        <v>12</v>
      </c>
      <c r="L38" s="10"/>
      <c r="M38" s="10"/>
      <c r="N38" s="6">
        <v>10</v>
      </c>
      <c r="O38" s="4">
        <v>862.64</v>
      </c>
      <c r="P38" s="25">
        <v>3450.56</v>
      </c>
      <c r="Q38" s="26"/>
      <c r="R38" s="26"/>
      <c r="S38" s="26"/>
      <c r="T38" s="11"/>
      <c r="U38" s="27"/>
      <c r="V38" s="2" t="s">
        <v>97</v>
      </c>
      <c r="W38" s="3"/>
      <c r="X38" s="1">
        <v>8</v>
      </c>
      <c r="Y38" s="1" t="s">
        <v>74</v>
      </c>
    </row>
    <row r="39" spans="1:25" ht="39.6" x14ac:dyDescent="0.25">
      <c r="A39" s="9">
        <v>9</v>
      </c>
      <c r="B39" s="10" t="s">
        <v>126</v>
      </c>
      <c r="C39" s="10"/>
      <c r="D39" s="10" t="str">
        <f>[2]Заявка!D19</f>
        <v>PHILIPS MASTER SON PIA PLUS 150 W</v>
      </c>
      <c r="E39" s="10"/>
      <c r="F39" s="10"/>
      <c r="G39" s="10"/>
      <c r="H39" s="10"/>
      <c r="I39" s="10" t="s">
        <v>11</v>
      </c>
      <c r="J39" s="10"/>
      <c r="K39" s="10" t="s">
        <v>12</v>
      </c>
      <c r="L39" s="10"/>
      <c r="M39" s="10"/>
      <c r="N39" s="6">
        <v>10</v>
      </c>
      <c r="O39" s="4">
        <v>1595.88</v>
      </c>
      <c r="P39" s="25">
        <v>4787.6499999999996</v>
      </c>
      <c r="Q39" s="26"/>
      <c r="R39" s="26"/>
      <c r="S39" s="26"/>
      <c r="T39" s="11"/>
      <c r="U39" s="27"/>
      <c r="V39" s="2" t="s">
        <v>98</v>
      </c>
      <c r="W39" s="3"/>
      <c r="X39" s="1">
        <v>9</v>
      </c>
      <c r="Y39" s="1" t="s">
        <v>75</v>
      </c>
    </row>
    <row r="40" spans="1:25" ht="54.6" customHeight="1" x14ac:dyDescent="0.25">
      <c r="A40" s="9">
        <v>10</v>
      </c>
      <c r="B40" s="10" t="s">
        <v>127</v>
      </c>
      <c r="C40" s="10"/>
      <c r="D40" s="10" t="str">
        <f>[2]Заявка!D20</f>
        <v>PILA LF 18/33</v>
      </c>
      <c r="E40" s="10"/>
      <c r="F40" s="10"/>
      <c r="G40" s="10"/>
      <c r="H40" s="10"/>
      <c r="I40" s="10" t="s">
        <v>11</v>
      </c>
      <c r="J40" s="10"/>
      <c r="K40" s="10" t="s">
        <v>12</v>
      </c>
      <c r="L40" s="10"/>
      <c r="M40" s="10"/>
      <c r="N40" s="6">
        <v>50</v>
      </c>
      <c r="O40" s="4">
        <v>3566.28</v>
      </c>
      <c r="P40" s="25">
        <v>7132.56</v>
      </c>
      <c r="Q40" s="26"/>
      <c r="R40" s="26"/>
      <c r="S40" s="26"/>
      <c r="T40" s="11"/>
      <c r="U40" s="27"/>
      <c r="V40" s="2" t="s">
        <v>99</v>
      </c>
      <c r="W40" s="3"/>
      <c r="X40" s="1">
        <v>10</v>
      </c>
      <c r="Y40" s="1" t="s">
        <v>76</v>
      </c>
    </row>
    <row r="41" spans="1:25" ht="39.6" x14ac:dyDescent="0.25">
      <c r="A41" s="9">
        <v>11</v>
      </c>
      <c r="B41" s="10" t="s">
        <v>128</v>
      </c>
      <c r="C41" s="10"/>
      <c r="D41" s="10" t="str">
        <f>[2]Заявка!D21</f>
        <v>PILA LF 36/33</v>
      </c>
      <c r="E41" s="10"/>
      <c r="F41" s="10"/>
      <c r="G41" s="10"/>
      <c r="H41" s="10"/>
      <c r="I41" s="10" t="s">
        <v>78</v>
      </c>
      <c r="J41" s="10"/>
      <c r="K41" s="10" t="s">
        <v>12</v>
      </c>
      <c r="L41" s="10"/>
      <c r="M41" s="10"/>
      <c r="N41" s="6">
        <v>100</v>
      </c>
      <c r="O41" s="4">
        <v>117.82</v>
      </c>
      <c r="P41" s="25">
        <v>1178.24</v>
      </c>
      <c r="Q41" s="26"/>
      <c r="R41" s="26"/>
      <c r="S41" s="26"/>
      <c r="T41" s="11"/>
      <c r="U41" s="27"/>
      <c r="V41" s="2" t="s">
        <v>100</v>
      </c>
      <c r="W41" s="3"/>
      <c r="X41" s="1">
        <v>11</v>
      </c>
      <c r="Y41" s="1" t="s">
        <v>77</v>
      </c>
    </row>
    <row r="42" spans="1:25" ht="52.8" customHeight="1" x14ac:dyDescent="0.25">
      <c r="A42" s="9">
        <v>12</v>
      </c>
      <c r="B42" s="10" t="s">
        <v>129</v>
      </c>
      <c r="C42" s="10"/>
      <c r="D42" s="10" t="str">
        <f>[2]Заявка!D22</f>
        <v>Plusline Pro Small</v>
      </c>
      <c r="E42" s="10"/>
      <c r="F42" s="10"/>
      <c r="G42" s="10"/>
      <c r="H42" s="10"/>
      <c r="I42" s="10" t="s">
        <v>64</v>
      </c>
      <c r="J42" s="10"/>
      <c r="K42" s="10" t="s">
        <v>12</v>
      </c>
      <c r="L42" s="10"/>
      <c r="M42" s="10"/>
      <c r="N42" s="6">
        <v>30</v>
      </c>
      <c r="O42" s="4">
        <v>725.88</v>
      </c>
      <c r="P42" s="25">
        <v>725.88</v>
      </c>
      <c r="Q42" s="26"/>
      <c r="R42" s="26"/>
      <c r="S42" s="26"/>
      <c r="T42" s="11"/>
      <c r="U42" s="27"/>
      <c r="V42" s="2" t="s">
        <v>101</v>
      </c>
      <c r="W42" s="3"/>
      <c r="X42" s="1">
        <v>12</v>
      </c>
      <c r="Y42" s="1" t="s">
        <v>79</v>
      </c>
    </row>
    <row r="43" spans="1:25" ht="40.799999999999997" customHeight="1" x14ac:dyDescent="0.25">
      <c r="A43" s="9">
        <v>13</v>
      </c>
      <c r="B43" s="10" t="s">
        <v>130</v>
      </c>
      <c r="C43" s="10"/>
      <c r="D43" s="10" t="str">
        <f>[2]Заявка!D23</f>
        <v>Б 230-240-60-3</v>
      </c>
      <c r="E43" s="10"/>
      <c r="F43" s="10"/>
      <c r="G43" s="10"/>
      <c r="H43" s="10"/>
      <c r="I43" s="10" t="s">
        <v>11</v>
      </c>
      <c r="J43" s="10"/>
      <c r="K43" s="10" t="s">
        <v>12</v>
      </c>
      <c r="L43" s="10"/>
      <c r="M43" s="10"/>
      <c r="N43" s="6">
        <v>50</v>
      </c>
      <c r="O43" s="4">
        <v>1066.73</v>
      </c>
      <c r="P43" s="25">
        <v>1066.73</v>
      </c>
      <c r="Q43" s="26"/>
      <c r="R43" s="26"/>
      <c r="S43" s="26"/>
      <c r="T43" s="11"/>
      <c r="U43" s="27"/>
      <c r="V43" s="2" t="s">
        <v>102</v>
      </c>
      <c r="W43" s="3"/>
      <c r="X43" s="1">
        <v>13</v>
      </c>
      <c r="Y43" s="1" t="s">
        <v>80</v>
      </c>
    </row>
    <row r="44" spans="1:25" ht="39.6" x14ac:dyDescent="0.25">
      <c r="A44" s="9">
        <v>14</v>
      </c>
      <c r="B44" s="10" t="s">
        <v>131</v>
      </c>
      <c r="C44" s="10"/>
      <c r="D44" s="10" t="str">
        <f>[2]Заявка!D24</f>
        <v>ДРИ-250</v>
      </c>
      <c r="E44" s="10"/>
      <c r="F44" s="10"/>
      <c r="G44" s="10"/>
      <c r="H44" s="10"/>
      <c r="I44" s="10" t="s">
        <v>11</v>
      </c>
      <c r="J44" s="10"/>
      <c r="K44" s="10" t="s">
        <v>12</v>
      </c>
      <c r="L44" s="10"/>
      <c r="M44" s="10"/>
      <c r="N44" s="6">
        <v>40</v>
      </c>
      <c r="O44" s="4">
        <v>2446.9499999999998</v>
      </c>
      <c r="P44" s="25">
        <v>14681.71</v>
      </c>
      <c r="Q44" s="26"/>
      <c r="R44" s="26"/>
      <c r="S44" s="26"/>
      <c r="T44" s="11"/>
      <c r="U44" s="27"/>
      <c r="V44" s="2" t="s">
        <v>103</v>
      </c>
      <c r="W44" s="3"/>
      <c r="X44" s="1">
        <v>14</v>
      </c>
      <c r="Y44" s="1" t="s">
        <v>81</v>
      </c>
    </row>
    <row r="45" spans="1:25" ht="39.6" x14ac:dyDescent="0.25">
      <c r="A45" s="9">
        <v>15</v>
      </c>
      <c r="B45" s="10" t="s">
        <v>132</v>
      </c>
      <c r="C45" s="10"/>
      <c r="D45" s="10" t="str">
        <f>[2]Заявка!D25</f>
        <v>ДРИ-400-5</v>
      </c>
      <c r="E45" s="10"/>
      <c r="F45" s="10"/>
      <c r="G45" s="10"/>
      <c r="H45" s="10"/>
      <c r="I45" s="10" t="s">
        <v>11</v>
      </c>
      <c r="J45" s="10"/>
      <c r="K45" s="10" t="s">
        <v>12</v>
      </c>
      <c r="L45" s="10"/>
      <c r="M45" s="10"/>
      <c r="N45" s="6">
        <v>60</v>
      </c>
      <c r="O45" s="4">
        <v>21.04</v>
      </c>
      <c r="P45" s="25">
        <v>1052</v>
      </c>
      <c r="Q45" s="26"/>
      <c r="R45" s="26"/>
      <c r="S45" s="26"/>
      <c r="T45" s="11"/>
      <c r="U45" s="27"/>
      <c r="V45" s="2" t="s">
        <v>104</v>
      </c>
      <c r="W45" s="3"/>
      <c r="X45" s="1">
        <v>15</v>
      </c>
      <c r="Y45" s="1" t="s">
        <v>82</v>
      </c>
    </row>
    <row r="46" spans="1:25" ht="63" customHeight="1" x14ac:dyDescent="0.25">
      <c r="A46" s="9">
        <v>16</v>
      </c>
      <c r="B46" s="10" t="s">
        <v>133</v>
      </c>
      <c r="C46" s="10"/>
      <c r="D46" s="10" t="str">
        <f>[2]Заявка!D26</f>
        <v>ДРЛ-125</v>
      </c>
      <c r="E46" s="10"/>
      <c r="F46" s="10"/>
      <c r="G46" s="10"/>
      <c r="H46" s="10"/>
      <c r="I46" s="10"/>
      <c r="J46" s="10"/>
      <c r="K46" s="10" t="s">
        <v>12</v>
      </c>
      <c r="L46" s="10"/>
      <c r="M46" s="10"/>
      <c r="N46" s="6">
        <v>10</v>
      </c>
      <c r="O46" s="4">
        <v>19.71</v>
      </c>
      <c r="P46" s="25">
        <v>197.12</v>
      </c>
      <c r="Q46" s="26"/>
      <c r="R46" s="26"/>
      <c r="S46" s="26"/>
      <c r="T46" s="11"/>
      <c r="U46" s="27"/>
      <c r="V46" s="2" t="s">
        <v>105</v>
      </c>
      <c r="W46" s="3"/>
      <c r="X46" s="1">
        <v>16</v>
      </c>
      <c r="Y46" s="1" t="s">
        <v>83</v>
      </c>
    </row>
    <row r="47" spans="1:25" ht="39.6" x14ac:dyDescent="0.25">
      <c r="A47" s="9">
        <v>17</v>
      </c>
      <c r="B47" s="10" t="s">
        <v>134</v>
      </c>
      <c r="C47" s="10"/>
      <c r="D47" s="10" t="str">
        <f>[2]Заявка!D27</f>
        <v>ДРЛ-250 Е40</v>
      </c>
      <c r="E47" s="10"/>
      <c r="F47" s="10"/>
      <c r="G47" s="10"/>
      <c r="H47" s="10"/>
      <c r="I47" s="10" t="s">
        <v>11</v>
      </c>
      <c r="J47" s="10"/>
      <c r="K47" s="10" t="s">
        <v>12</v>
      </c>
      <c r="L47" s="10"/>
      <c r="M47" s="10"/>
      <c r="N47" s="6">
        <v>70</v>
      </c>
      <c r="O47" s="4">
        <v>45.24</v>
      </c>
      <c r="P47" s="25">
        <v>452.36</v>
      </c>
      <c r="Q47" s="26"/>
      <c r="R47" s="26"/>
      <c r="S47" s="26"/>
      <c r="T47" s="11"/>
      <c r="U47" s="27"/>
      <c r="V47" s="2" t="s">
        <v>106</v>
      </c>
      <c r="W47" s="3"/>
      <c r="X47" s="1">
        <v>17</v>
      </c>
      <c r="Y47" s="1" t="s">
        <v>84</v>
      </c>
    </row>
    <row r="48" spans="1:25" ht="39.6" x14ac:dyDescent="0.25">
      <c r="A48" s="9">
        <v>18</v>
      </c>
      <c r="B48" s="10" t="s">
        <v>135</v>
      </c>
      <c r="C48" s="10"/>
      <c r="D48" s="10" t="str">
        <f>[2]Заявка!D28</f>
        <v>ДРЛ-700</v>
      </c>
      <c r="E48" s="10"/>
      <c r="F48" s="10"/>
      <c r="G48" s="10"/>
      <c r="H48" s="10"/>
      <c r="I48" s="10" t="s">
        <v>86</v>
      </c>
      <c r="J48" s="10"/>
      <c r="K48" s="10" t="s">
        <v>12</v>
      </c>
      <c r="L48" s="10"/>
      <c r="M48" s="10"/>
      <c r="N48" s="6">
        <v>20</v>
      </c>
      <c r="O48" s="4">
        <v>79.84</v>
      </c>
      <c r="P48" s="25">
        <v>798.41</v>
      </c>
      <c r="Q48" s="26"/>
      <c r="R48" s="26"/>
      <c r="S48" s="26"/>
      <c r="T48" s="11"/>
      <c r="U48" s="27"/>
      <c r="V48" s="2" t="s">
        <v>107</v>
      </c>
      <c r="W48" s="3"/>
      <c r="X48" s="1">
        <v>18</v>
      </c>
      <c r="Y48" s="1" t="s">
        <v>85</v>
      </c>
    </row>
    <row r="49" spans="1:25" ht="64.8" customHeight="1" x14ac:dyDescent="0.25">
      <c r="A49" s="9">
        <v>19</v>
      </c>
      <c r="B49" s="10" t="s">
        <v>136</v>
      </c>
      <c r="C49" s="10"/>
      <c r="D49" s="10" t="str">
        <f>[2]Заявка!D29</f>
        <v>ДС 230-240-40</v>
      </c>
      <c r="E49" s="10"/>
      <c r="F49" s="10"/>
      <c r="G49" s="10"/>
      <c r="H49" s="10"/>
      <c r="I49" s="10" t="s">
        <v>86</v>
      </c>
      <c r="J49" s="10"/>
      <c r="K49" s="10" t="s">
        <v>12</v>
      </c>
      <c r="L49" s="10"/>
      <c r="M49" s="10"/>
      <c r="N49" s="6">
        <v>10</v>
      </c>
      <c r="O49" s="4">
        <v>43.81</v>
      </c>
      <c r="P49" s="25">
        <v>438.05</v>
      </c>
      <c r="Q49" s="26"/>
      <c r="R49" s="26"/>
      <c r="S49" s="26"/>
      <c r="T49" s="11"/>
      <c r="U49" s="27"/>
      <c r="V49" s="2" t="s">
        <v>108</v>
      </c>
      <c r="W49" s="3"/>
      <c r="X49" s="1">
        <v>19</v>
      </c>
      <c r="Y49" s="1" t="s">
        <v>87</v>
      </c>
    </row>
    <row r="50" spans="1:25" ht="55.8" customHeight="1" x14ac:dyDescent="0.25">
      <c r="A50" s="9">
        <v>20</v>
      </c>
      <c r="B50" s="10" t="s">
        <v>137</v>
      </c>
      <c r="C50" s="10"/>
      <c r="D50" s="10" t="str">
        <f>[2]Заявка!D30</f>
        <v>МО12-40</v>
      </c>
      <c r="E50" s="10"/>
      <c r="F50" s="10"/>
      <c r="G50" s="10"/>
      <c r="H50" s="10"/>
      <c r="I50" s="10" t="s">
        <v>86</v>
      </c>
      <c r="J50" s="10"/>
      <c r="K50" s="10" t="s">
        <v>12</v>
      </c>
      <c r="L50" s="10"/>
      <c r="M50" s="10"/>
      <c r="N50" s="6">
        <v>30</v>
      </c>
      <c r="O50" s="4">
        <v>65.709999999999994</v>
      </c>
      <c r="P50" s="25">
        <v>1971.24</v>
      </c>
      <c r="Q50" s="26"/>
      <c r="R50" s="26"/>
      <c r="S50" s="26"/>
      <c r="T50" s="11"/>
      <c r="U50" s="27"/>
      <c r="V50" s="2" t="s">
        <v>109</v>
      </c>
      <c r="W50" s="3"/>
      <c r="X50" s="1">
        <v>20</v>
      </c>
      <c r="Y50" s="1" t="s">
        <v>88</v>
      </c>
    </row>
    <row r="51" spans="1:25" ht="83.4" customHeight="1" x14ac:dyDescent="0.25">
      <c r="A51" s="9">
        <v>21</v>
      </c>
      <c r="B51" s="10" t="s">
        <v>138</v>
      </c>
      <c r="C51" s="10"/>
      <c r="D51" s="10" t="str">
        <f>[2]Заявка!D31</f>
        <v>ЗОМ-СД</v>
      </c>
      <c r="E51" s="10"/>
      <c r="F51" s="10"/>
      <c r="G51" s="10"/>
      <c r="H51" s="10"/>
      <c r="I51" s="10" t="s">
        <v>11</v>
      </c>
      <c r="J51" s="10"/>
      <c r="K51" s="10" t="s">
        <v>12</v>
      </c>
      <c r="L51" s="10"/>
      <c r="M51" s="10"/>
      <c r="N51" s="6">
        <v>5</v>
      </c>
      <c r="O51" s="4">
        <v>66.8</v>
      </c>
      <c r="P51" s="25">
        <v>1269.26</v>
      </c>
      <c r="Q51" s="26"/>
      <c r="R51" s="26"/>
      <c r="S51" s="26"/>
      <c r="T51" s="11"/>
      <c r="U51" s="27"/>
      <c r="V51" s="2" t="s">
        <v>110</v>
      </c>
      <c r="W51" s="3"/>
      <c r="X51" s="1">
        <v>21</v>
      </c>
      <c r="Y51" s="1" t="s">
        <v>89</v>
      </c>
    </row>
    <row r="52" spans="1:25" ht="13.5" customHeight="1" thickBot="1" x14ac:dyDescent="0.3">
      <c r="A52" s="40" t="s">
        <v>118</v>
      </c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2"/>
    </row>
    <row r="53" spans="1:25" x14ac:dyDescent="0.25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</row>
  </sheetData>
  <mergeCells count="226">
    <mergeCell ref="A52:N52"/>
    <mergeCell ref="A25:N25"/>
    <mergeCell ref="A1:N1"/>
    <mergeCell ref="P48:S48"/>
    <mergeCell ref="T48:U48"/>
    <mergeCell ref="P49:S49"/>
    <mergeCell ref="T49:U49"/>
    <mergeCell ref="P50:S50"/>
    <mergeCell ref="T50:U50"/>
    <mergeCell ref="P51:S51"/>
    <mergeCell ref="T51:U51"/>
    <mergeCell ref="P43:S43"/>
    <mergeCell ref="T43:U43"/>
    <mergeCell ref="P44:S44"/>
    <mergeCell ref="T44:U44"/>
    <mergeCell ref="P45:S45"/>
    <mergeCell ref="T45:U45"/>
    <mergeCell ref="P46:S46"/>
    <mergeCell ref="T46:U46"/>
    <mergeCell ref="P47:S47"/>
    <mergeCell ref="T47:U47"/>
    <mergeCell ref="P33:S33"/>
    <mergeCell ref="T33:U33"/>
    <mergeCell ref="P34:S34"/>
    <mergeCell ref="T34:U34"/>
    <mergeCell ref="P35:S35"/>
    <mergeCell ref="T35:U35"/>
    <mergeCell ref="P36:S36"/>
    <mergeCell ref="T36:U36"/>
    <mergeCell ref="P37:S37"/>
    <mergeCell ref="T37:U37"/>
    <mergeCell ref="P38:S38"/>
    <mergeCell ref="T38:U38"/>
    <mergeCell ref="P39:S39"/>
    <mergeCell ref="T39:U39"/>
    <mergeCell ref="P40:S40"/>
    <mergeCell ref="T40:U40"/>
    <mergeCell ref="P41:S41"/>
    <mergeCell ref="T41:U41"/>
    <mergeCell ref="P42:S42"/>
    <mergeCell ref="T42:U42"/>
    <mergeCell ref="V28:V30"/>
    <mergeCell ref="B31:C31"/>
    <mergeCell ref="D31:H31"/>
    <mergeCell ref="I31:J31"/>
    <mergeCell ref="K31:M31"/>
    <mergeCell ref="P31:S31"/>
    <mergeCell ref="T31:U31"/>
    <mergeCell ref="P32:S32"/>
    <mergeCell ref="T32:U32"/>
    <mergeCell ref="B28:C30"/>
    <mergeCell ref="D28:H30"/>
    <mergeCell ref="I28:J30"/>
    <mergeCell ref="K28:M30"/>
    <mergeCell ref="N28:N30"/>
    <mergeCell ref="O28:O30"/>
    <mergeCell ref="P28:S30"/>
    <mergeCell ref="T28:U30"/>
    <mergeCell ref="B50:C50"/>
    <mergeCell ref="D50:H50"/>
    <mergeCell ref="I50:J50"/>
    <mergeCell ref="K50:M50"/>
    <mergeCell ref="B51:C51"/>
    <mergeCell ref="D51:H51"/>
    <mergeCell ref="I51:J51"/>
    <mergeCell ref="K51:M51"/>
    <mergeCell ref="B47:C47"/>
    <mergeCell ref="D47:H47"/>
    <mergeCell ref="I47:J47"/>
    <mergeCell ref="K47:M47"/>
    <mergeCell ref="B48:C48"/>
    <mergeCell ref="D48:H48"/>
    <mergeCell ref="I48:J48"/>
    <mergeCell ref="K48:M48"/>
    <mergeCell ref="B49:C49"/>
    <mergeCell ref="D49:H49"/>
    <mergeCell ref="I49:J49"/>
    <mergeCell ref="K49:M49"/>
    <mergeCell ref="B41:C41"/>
    <mergeCell ref="D41:H41"/>
    <mergeCell ref="I41:J41"/>
    <mergeCell ref="K41:M41"/>
    <mergeCell ref="B42:C42"/>
    <mergeCell ref="D42:H42"/>
    <mergeCell ref="I42:J42"/>
    <mergeCell ref="K42:M42"/>
    <mergeCell ref="B43:C43"/>
    <mergeCell ref="D43:H43"/>
    <mergeCell ref="I43:J43"/>
    <mergeCell ref="K43:M43"/>
    <mergeCell ref="B44:C44"/>
    <mergeCell ref="D44:H44"/>
    <mergeCell ref="I44:J44"/>
    <mergeCell ref="K44:M44"/>
    <mergeCell ref="B45:C45"/>
    <mergeCell ref="D45:H45"/>
    <mergeCell ref="I45:J45"/>
    <mergeCell ref="K45:M45"/>
    <mergeCell ref="B46:C46"/>
    <mergeCell ref="D46:H46"/>
    <mergeCell ref="I46:J46"/>
    <mergeCell ref="K46:M46"/>
    <mergeCell ref="K35:M35"/>
    <mergeCell ref="B36:C36"/>
    <mergeCell ref="D36:H36"/>
    <mergeCell ref="I36:J36"/>
    <mergeCell ref="K36:M36"/>
    <mergeCell ref="B37:C37"/>
    <mergeCell ref="D37:H37"/>
    <mergeCell ref="I37:J37"/>
    <mergeCell ref="K37:M37"/>
    <mergeCell ref="B38:C38"/>
    <mergeCell ref="D38:H38"/>
    <mergeCell ref="I38:J38"/>
    <mergeCell ref="K38:M38"/>
    <mergeCell ref="B39:C39"/>
    <mergeCell ref="D39:H39"/>
    <mergeCell ref="I39:J39"/>
    <mergeCell ref="K39:M39"/>
    <mergeCell ref="B40:C40"/>
    <mergeCell ref="D40:H40"/>
    <mergeCell ref="I40:J40"/>
    <mergeCell ref="K40:M40"/>
    <mergeCell ref="B34:C34"/>
    <mergeCell ref="D34:H34"/>
    <mergeCell ref="I34:J34"/>
    <mergeCell ref="K34:M34"/>
    <mergeCell ref="B35:C35"/>
    <mergeCell ref="D35:H35"/>
    <mergeCell ref="B5:C5"/>
    <mergeCell ref="D5:H5"/>
    <mergeCell ref="I5:J5"/>
    <mergeCell ref="K5:M5"/>
    <mergeCell ref="B11:C11"/>
    <mergeCell ref="D11:H11"/>
    <mergeCell ref="I11:J11"/>
    <mergeCell ref="K11:M11"/>
    <mergeCell ref="B10:C10"/>
    <mergeCell ref="D10:H10"/>
    <mergeCell ref="I10:J10"/>
    <mergeCell ref="K10:M10"/>
    <mergeCell ref="B13:C13"/>
    <mergeCell ref="D13:H13"/>
    <mergeCell ref="I13:J13"/>
    <mergeCell ref="K13:M13"/>
    <mergeCell ref="B12:C12"/>
    <mergeCell ref="I35:J35"/>
    <mergeCell ref="A27:N27"/>
    <mergeCell ref="B32:C32"/>
    <mergeCell ref="D32:H32"/>
    <mergeCell ref="I32:J32"/>
    <mergeCell ref="K32:M32"/>
    <mergeCell ref="B33:C33"/>
    <mergeCell ref="D33:H33"/>
    <mergeCell ref="I33:J33"/>
    <mergeCell ref="K33:M33"/>
    <mergeCell ref="A28:A30"/>
    <mergeCell ref="A2:A4"/>
    <mergeCell ref="B2:C4"/>
    <mergeCell ref="D2:H4"/>
    <mergeCell ref="I2:J4"/>
    <mergeCell ref="K2:M4"/>
    <mergeCell ref="B7:C7"/>
    <mergeCell ref="D7:H7"/>
    <mergeCell ref="I7:J7"/>
    <mergeCell ref="K7:M7"/>
    <mergeCell ref="B6:C6"/>
    <mergeCell ref="D6:H6"/>
    <mergeCell ref="I6:J6"/>
    <mergeCell ref="K6:M6"/>
    <mergeCell ref="B17:C17"/>
    <mergeCell ref="D17:H17"/>
    <mergeCell ref="I17:J17"/>
    <mergeCell ref="K17:M17"/>
    <mergeCell ref="B16:C16"/>
    <mergeCell ref="D16:H16"/>
    <mergeCell ref="I16:J16"/>
    <mergeCell ref="K16:M16"/>
    <mergeCell ref="N2:N4"/>
    <mergeCell ref="B9:C9"/>
    <mergeCell ref="D9:H9"/>
    <mergeCell ref="I9:J9"/>
    <mergeCell ref="K9:M9"/>
    <mergeCell ref="B8:C8"/>
    <mergeCell ref="D8:H8"/>
    <mergeCell ref="I8:J8"/>
    <mergeCell ref="K8:M8"/>
    <mergeCell ref="D12:H12"/>
    <mergeCell ref="I12:J12"/>
    <mergeCell ref="K12:M12"/>
    <mergeCell ref="B15:C15"/>
    <mergeCell ref="D15:H15"/>
    <mergeCell ref="I15:J15"/>
    <mergeCell ref="K15:M15"/>
    <mergeCell ref="B14:C14"/>
    <mergeCell ref="D14:H14"/>
    <mergeCell ref="I14:J14"/>
    <mergeCell ref="K14:M14"/>
    <mergeCell ref="B24:C24"/>
    <mergeCell ref="D24:H24"/>
    <mergeCell ref="I24:J24"/>
    <mergeCell ref="K24:M24"/>
    <mergeCell ref="B22:C22"/>
    <mergeCell ref="D22:H22"/>
    <mergeCell ref="I22:J22"/>
    <mergeCell ref="K22:M22"/>
    <mergeCell ref="B23:C23"/>
    <mergeCell ref="D23:H23"/>
    <mergeCell ref="I23:J23"/>
    <mergeCell ref="K23:M23"/>
    <mergeCell ref="B19:C19"/>
    <mergeCell ref="D19:H19"/>
    <mergeCell ref="I19:J19"/>
    <mergeCell ref="K19:M19"/>
    <mergeCell ref="B18:C18"/>
    <mergeCell ref="D18:H18"/>
    <mergeCell ref="I18:J18"/>
    <mergeCell ref="K18:M18"/>
    <mergeCell ref="B21:C21"/>
    <mergeCell ref="D21:H21"/>
    <mergeCell ref="I21:J21"/>
    <mergeCell ref="K21:M21"/>
    <mergeCell ref="B20:C20"/>
    <mergeCell ref="D20:H20"/>
    <mergeCell ref="I20:J20"/>
    <mergeCell ref="K20:M20"/>
  </mergeCells>
  <pageMargins left="0.70866141732283472" right="0.70866141732283472" top="0.74803149606299213" bottom="0.74803149606299213" header="0.31496062992125984" footer="0.31496062992125984"/>
  <pageSetup paperSize="9" scale="7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4</vt:i4>
      </vt:variant>
    </vt:vector>
  </HeadingPairs>
  <TitlesOfParts>
    <vt:vector size="5" baseType="lpstr">
      <vt:lpstr>перечень МТР</vt:lpstr>
      <vt:lpstr>all</vt:lpstr>
      <vt:lpstr>String</vt:lpstr>
      <vt:lpstr>target</vt:lpstr>
      <vt:lpstr>'перечень МТР'!Область_печати</vt:lpstr>
    </vt:vector>
  </TitlesOfParts>
  <Company>OGK-4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Kurzev_RG</dc:creator>
  <cp:lastModifiedBy>Мышляева Наталья Викторовна</cp:lastModifiedBy>
  <cp:lastPrinted>2014-11-19T13:11:14Z</cp:lastPrinted>
  <dcterms:created xsi:type="dcterms:W3CDTF">2010-09-09T11:38:06Z</dcterms:created>
  <dcterms:modified xsi:type="dcterms:W3CDTF">2014-12-15T06:23:54Z</dcterms:modified>
</cp:coreProperties>
</file>