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60" windowWidth="20490" windowHeight="7095"/>
  </bookViews>
  <sheets>
    <sheet name="Лист2" sheetId="2" r:id="rId1"/>
    <sheet name="Лист3" sheetId="3" r:id="rId2"/>
  </sheets>
  <definedNames>
    <definedName name="_xlnm._FilterDatabase" localSheetId="0" hidden="1">Лист2!$A$14:$AD$280</definedName>
    <definedName name="_xlnm.Print_Area" localSheetId="0">Лист2!$A$1:$P$311</definedName>
  </definedNames>
  <calcPr calcId="145621"/>
</workbook>
</file>

<file path=xl/calcChain.xml><?xml version="1.0" encoding="utf-8"?>
<calcChain xmlns="http://schemas.openxmlformats.org/spreadsheetml/2006/main">
  <c r="J276" i="2" l="1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H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201" i="2" l="1"/>
  <c r="H277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57" i="2" l="1"/>
  <c r="I147" i="2"/>
  <c r="I148" i="2"/>
  <c r="I149" i="2"/>
  <c r="I150" i="2"/>
  <c r="I151" i="2"/>
  <c r="I152" i="2"/>
  <c r="I153" i="2"/>
  <c r="I154" i="2"/>
  <c r="I155" i="2"/>
  <c r="I156" i="2"/>
  <c r="I19" i="2" l="1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5" i="2"/>
  <c r="I18" i="2"/>
  <c r="I17" i="2"/>
  <c r="J15" i="2" l="1"/>
  <c r="J16" i="2"/>
  <c r="J277" i="2" l="1"/>
</calcChain>
</file>

<file path=xl/sharedStrings.xml><?xml version="1.0" encoding="utf-8"?>
<sst xmlns="http://schemas.openxmlformats.org/spreadsheetml/2006/main" count="1672" uniqueCount="583">
  <si>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</si>
  <si>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</si>
  <si>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</si>
  <si>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</si>
  <si>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</si>
  <si>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</si>
  <si>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</si>
  <si>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</si>
  <si>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</si>
  <si>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</si>
  <si>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</si>
  <si>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</si>
  <si>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</si>
  <si>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шт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</si>
  <si>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</si>
  <si>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</si>
  <si>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2</t>
  </si>
  <si>
    <t>Масса ед, кг</t>
  </si>
  <si>
    <t>Масса общ, кг</t>
  </si>
  <si>
    <t>оборудования</t>
  </si>
  <si>
    <t xml:space="preserve">Отдел по монтажу котла и вспомогательного </t>
  </si>
  <si>
    <t>09Г2С</t>
  </si>
  <si>
    <t>"_____" _______________2014 г.</t>
  </si>
  <si>
    <t xml:space="preserve">Руководитель строительной площадки </t>
  </si>
  <si>
    <t>филиала "Э.ОН Инжиниринг"</t>
  </si>
  <si>
    <t>ОАО "Э.ОН Россия"</t>
  </si>
  <si>
    <t xml:space="preserve">____________В.Б. Буданов                                                                                                            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</si>
  <si>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</si>
  <si>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</si>
  <si>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</si>
  <si>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</si>
  <si>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</si>
  <si>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</si>
  <si>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</si>
  <si>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</si>
  <si>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</si>
  <si>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</si>
  <si>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</si>
  <si>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</si>
  <si>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</si>
  <si>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</si>
  <si>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</si>
  <si>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</si>
  <si>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</si>
  <si>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</si>
  <si>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</si>
  <si>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</si>
  <si>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</si>
  <si>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</si>
  <si>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</si>
  <si>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</si>
  <si>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</si>
  <si>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</si>
  <si>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</si>
  <si>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</si>
  <si>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</si>
  <si>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</si>
  <si>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</si>
  <si>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</si>
  <si>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</si>
  <si>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</si>
  <si>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</si>
  <si>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</si>
  <si>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</si>
  <si>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</si>
  <si>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</si>
  <si>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</si>
  <si>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</si>
  <si>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</si>
  <si>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</si>
  <si>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</si>
  <si>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</si>
  <si>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</si>
  <si>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</si>
  <si>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</si>
  <si>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</si>
  <si>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</si>
  <si>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</si>
  <si>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</si>
  <si>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</si>
  <si>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</si>
  <si>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</si>
  <si>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</si>
  <si>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</si>
  <si>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</si>
  <si>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</si>
  <si>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</si>
  <si>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</si>
  <si>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</si>
  <si>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</si>
  <si>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СТО 79814898 110-2009</t>
  </si>
  <si>
    <t>ТУ 14-3-1128-2000</t>
  </si>
  <si>
    <t>12Х18Н10Т</t>
  </si>
  <si>
    <t>09Г2С-14</t>
  </si>
  <si>
    <t>ГОСТ 9941-81</t>
  </si>
  <si>
    <t>В 10Г2</t>
  </si>
  <si>
    <t>ОСТ 34-10-699-97</t>
  </si>
  <si>
    <t>ГОСТ 12820-80</t>
  </si>
  <si>
    <t>ГОСТ 8733-74</t>
  </si>
  <si>
    <t>09Г2С-12Х18Н10Т</t>
  </si>
  <si>
    <t>ГОСТ 19281-89</t>
  </si>
  <si>
    <t>ГОСТ 2590-2006</t>
  </si>
  <si>
    <t>Итого:</t>
  </si>
  <si>
    <t xml:space="preserve"> 15.01.15</t>
  </si>
  <si>
    <t>Заявка-спецификация № ___237___от___15_12_2014 г.</t>
  </si>
  <si>
    <t>В10Г2</t>
  </si>
  <si>
    <t>70</t>
  </si>
  <si>
    <t>71</t>
  </si>
  <si>
    <t>72</t>
  </si>
  <si>
    <t>Штуцер 45х2,5-65</t>
  </si>
  <si>
    <t>Штуцер 18х2-200</t>
  </si>
  <si>
    <t>068 ОСТ 34 10.761-97</t>
  </si>
  <si>
    <t>014 ОСТ 34 10.761-97</t>
  </si>
  <si>
    <t>Трубопроводы технической воды котельного отделения  BG3-30UHA-PCB-TM-15-65-005 л.2</t>
  </si>
  <si>
    <t>Трубопроводы технической воды котельного отделения  BG3-30UHA-PCB-TM-15-65-005 л.3</t>
  </si>
  <si>
    <t>Труба 45х2,5 (ГОСТ 8734-75  В 10Г2)</t>
  </si>
  <si>
    <t>Пробка 2 G 3/4  (ОСТ26.260.460-99  09Г2С)</t>
  </si>
  <si>
    <t>Пробка 2 G 1 1/2  (ОСТ26.260.460-99  09Г2С)</t>
  </si>
  <si>
    <t>Сгон 40   (ГОСТ 2590-2006  09Г2С-14)</t>
  </si>
  <si>
    <t>Контрогайка 40  (ГОСТ 8968-75  09Г2С)</t>
  </si>
  <si>
    <t>Муфта 40 (ГОСТ 8966-75  09Г2С-14)</t>
  </si>
  <si>
    <t>Переход G 3/4-25х2 (ГОСТ2590-2006  09Г2С-14)</t>
  </si>
  <si>
    <t>Переход G 1 1/2-45х2 (ГОСТ2590-2006  09Г2С-14)</t>
  </si>
  <si>
    <t>Фланец Ду15 (ГОСТ 15180-86  09Г2С-14)</t>
  </si>
  <si>
    <t>Фланец Ду40  (ГОСТ 15180-86  09Г2С-14)</t>
  </si>
  <si>
    <t>Переход КП 76х3,5-45х2,5 (ОСТ 34 10.700-97   09Г2С)</t>
  </si>
  <si>
    <t>Пробка М20х1,5-12,25-У(ТУ6937-030-474728841-2003 09Г2С)</t>
  </si>
  <si>
    <t>Колено гнутое 90˚25х2-100х100-357-4(ОСТ34 10.750-97 09Г2С)</t>
  </si>
  <si>
    <t>Колено гнутое 45˚25х2-100х100-278-4(ОСТ34 10.750-97 09Г2С)</t>
  </si>
  <si>
    <t>Колено гнутое 90˚45х2-200х200-357-4(ОСТ34 10.750-97 09Г2С)</t>
  </si>
  <si>
    <t>Колено гнутое 45˚45х2-200х200-357-4(ОСТ34 10.750-97 09Г2С)</t>
  </si>
  <si>
    <t>Рукав Б(I)-10-20-33-У  (ГОСТ 18698-79)</t>
  </si>
  <si>
    <t>Наконечник  (ГОСТ 2590-2006  09Г2С)</t>
  </si>
  <si>
    <t>Хомут 2,1 33х12 (ГОСТ 28191-89)</t>
  </si>
  <si>
    <t>Гайка соединительная 20 (ГОСТ 8959-75  09Г2С-14)</t>
  </si>
  <si>
    <t>Бобышка 17,5/М20х1,5-12,25-У (ТУ6937-030-474728841-2003 09Г2С)</t>
  </si>
  <si>
    <t>Заглушка 50-4 (002ОСТ 34 10.758-97    09Г2С)</t>
  </si>
  <si>
    <t xml:space="preserve"> 09Г2С</t>
  </si>
  <si>
    <t xml:space="preserve"> 09Г2С-14</t>
  </si>
  <si>
    <t>м</t>
  </si>
  <si>
    <t>-</t>
  </si>
  <si>
    <t xml:space="preserve"> В 10Г2</t>
  </si>
  <si>
    <t>ОСТ26.260.460-99</t>
  </si>
  <si>
    <t>ГОСТ 8968-75</t>
  </si>
  <si>
    <t>ГОСТ 8966-75</t>
  </si>
  <si>
    <t>ГОСТ2590-2006</t>
  </si>
  <si>
    <t>ГОСТ 15180-86</t>
  </si>
  <si>
    <t>ОСТ 34 10.700-97</t>
  </si>
  <si>
    <t>ТУ6937-030-474728841-2003</t>
  </si>
  <si>
    <t>ОСТ34 10.750-97</t>
  </si>
  <si>
    <t>ГОСТ 18698-79</t>
  </si>
  <si>
    <t>ГОСТ 28191-8</t>
  </si>
  <si>
    <t>ГОСТ 8959-75</t>
  </si>
  <si>
    <t>ГОСТ 8734-75</t>
  </si>
  <si>
    <t xml:space="preserve">ОСТ26.260.460-99 </t>
  </si>
  <si>
    <t>ОСТ34 10.750-9</t>
  </si>
  <si>
    <t xml:space="preserve">ОСТ34 10.750-97 </t>
  </si>
  <si>
    <t>ГОСТ 28191-89</t>
  </si>
  <si>
    <t>ГОСТ 2590-2006  09Г2С-14</t>
  </si>
  <si>
    <t xml:space="preserve">ГОСТ 15180-86 </t>
  </si>
  <si>
    <t>002ОСТ 34 10.758-97</t>
  </si>
  <si>
    <t>ГОСТ 18698-79)</t>
  </si>
  <si>
    <t>ГОСТ 2590-2006  09Г2С</t>
  </si>
  <si>
    <t>ГОСТ 8734-75  В 10Г2</t>
  </si>
  <si>
    <t xml:space="preserve"> Ведущий инженер-технолог
отдела по монтажу котла и ВО "Э.ОН Инжиниринг" ОАО "Э.ОН Россия"
Н.В. Воднев
Тел.
+7-962-078-76-37 </t>
  </si>
  <si>
    <t xml:space="preserve">Прокладка фланцевая  (KLINGERSIL С-4324)  2000х1500х2 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</si>
  <si>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</si>
  <si>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</si>
  <si>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</si>
  <si>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</si>
  <si>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</si>
  <si>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</si>
  <si>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</si>
  <si>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</si>
  <si>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</si>
  <si>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</si>
  <si>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</si>
  <si>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</si>
  <si>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</si>
  <si>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</si>
  <si>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</si>
  <si>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</si>
  <si>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</si>
  <si>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</si>
  <si>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</si>
  <si>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</si>
  <si>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</si>
  <si>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</si>
  <si>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</si>
  <si>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</si>
  <si>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</si>
  <si>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</si>
  <si>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</si>
  <si>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</si>
  <si>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</si>
  <si>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</si>
  <si>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</si>
  <si>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</si>
  <si>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</si>
  <si>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</si>
  <si>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</si>
  <si>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</si>
  <si>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</si>
  <si>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</si>
  <si>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</si>
  <si>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</si>
  <si>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</si>
  <si>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</si>
  <si>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</si>
  <si>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</si>
  <si>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</si>
  <si>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</si>
  <si>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</si>
  <si>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</si>
  <si>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</si>
  <si>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</si>
  <si>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</si>
  <si>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</si>
  <si>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</si>
  <si>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</si>
  <si>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</si>
  <si>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</si>
  <si>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</si>
  <si>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</si>
  <si>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</si>
  <si>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Труба 14х2 (ГОСТ 8732-78  09Г2С)</t>
  </si>
  <si>
    <t>Труба 14х2 (ГОСТ 9941-81-81  12Х18Н10Т)</t>
  </si>
  <si>
    <t>Отвод 90˚ 57х3 (ОСТ 34-10-699-97  09Г2С)</t>
  </si>
  <si>
    <t>Переходник В10х160 (14х2-14х2) - Ру2,5Мпа                                                         СТО 79814898 110-2009  09Г2С-12Х18Н10Т</t>
  </si>
  <si>
    <t>Переход 57х4-45х2,5 (ОСТ34-10-700-97  09Г2С)</t>
  </si>
  <si>
    <t>Переход 108х4-89х3х5  (ОСТ 34 10.700-97  09Г2С)</t>
  </si>
  <si>
    <t>Переход 89х3х5-57х3  (ОСТ 34 10.700-97  09Г2С)</t>
  </si>
  <si>
    <t>Грязевик  ГТП 40-2,5  (серия ТС-569)</t>
  </si>
  <si>
    <t>Дросельная шайба Ф=50</t>
  </si>
  <si>
    <t>Бобышка 17,5/М20х1,5-12,25-У   (ТУ6937-030-47472841-2003  09Г2С)</t>
  </si>
  <si>
    <t>Пробка М20х1,5-12,25-У (ТУ6937-030-47472841-2003  09Г2С)</t>
  </si>
  <si>
    <t>трубопроводы тех.воды в ДО BG3-30UHN-###-ТМ-35-65-002</t>
  </si>
  <si>
    <t>ГОСТ 8732-78</t>
  </si>
  <si>
    <t>ГОСТ 9941-81-81</t>
  </si>
  <si>
    <t>ОСТ 34-10-699-9</t>
  </si>
  <si>
    <t xml:space="preserve"> 09Г2С-12Х18Н10Т</t>
  </si>
  <si>
    <t>ОСТ34-10-700-97</t>
  </si>
  <si>
    <t>серия ТС-569</t>
  </si>
  <si>
    <t>ТУ6937-030-47472841-2003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</si>
  <si>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</si>
  <si>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</si>
  <si>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</si>
  <si>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</si>
  <si>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</si>
  <si>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</si>
  <si>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</si>
  <si>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</si>
  <si>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</si>
  <si>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</si>
  <si>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</si>
  <si>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 xml:space="preserve"> Ведущий инженер-технолог
отдела по монтажу котла и ВО "Э.ОН Инжиниринг" ОАО "Э.ОН Россия"
Фомин А.С.
+7-963-263-82-98 </t>
  </si>
  <si>
    <t>Колено гнутое</t>
  </si>
  <si>
    <t xml:space="preserve">Труба </t>
  </si>
  <si>
    <t xml:space="preserve">Переход </t>
  </si>
  <si>
    <t xml:space="preserve">Отвод </t>
  </si>
  <si>
    <t xml:space="preserve">Переходник </t>
  </si>
  <si>
    <t>Сгон</t>
  </si>
  <si>
    <t xml:space="preserve">Муфта </t>
  </si>
  <si>
    <t xml:space="preserve">Фланец </t>
  </si>
  <si>
    <t xml:space="preserve">Рукав </t>
  </si>
  <si>
    <t>Наконечник</t>
  </si>
  <si>
    <t xml:space="preserve">Муфта короткая </t>
  </si>
  <si>
    <t xml:space="preserve">Фонарь </t>
  </si>
  <si>
    <t xml:space="preserve">Сгон </t>
  </si>
  <si>
    <t>Муфта короткая 40</t>
  </si>
  <si>
    <t>Рукав</t>
  </si>
  <si>
    <t>Пробка</t>
  </si>
  <si>
    <t xml:space="preserve">Бабышка </t>
  </si>
  <si>
    <t xml:space="preserve">Пробка </t>
  </si>
  <si>
    <t xml:space="preserve">Штуцер </t>
  </si>
  <si>
    <t xml:space="preserve"> 90° 45х2,5-200х200-514-4,0</t>
  </si>
  <si>
    <t>45° 45х2,5-200х200-357-4,0</t>
  </si>
  <si>
    <t>76х4</t>
  </si>
  <si>
    <t>108х4</t>
  </si>
  <si>
    <t>32х20</t>
  </si>
  <si>
    <t>108х4-76х3,5</t>
  </si>
  <si>
    <t>76х3,5-57х3</t>
  </si>
  <si>
    <t>57х3-45х2,5</t>
  </si>
  <si>
    <t>G1 -25х2</t>
  </si>
  <si>
    <t>90° 76х3,5 ОСТ 34 10.699-97</t>
  </si>
  <si>
    <t>45° 76х3,5 ОСТ 34 10.699-97</t>
  </si>
  <si>
    <t>90° 57х3 ОСТ 34 10.699-97</t>
  </si>
  <si>
    <t>45° 57х3 ОСТ 34 10.699-97</t>
  </si>
  <si>
    <t>90° 38х2-100х100-436-4,0</t>
  </si>
  <si>
    <t>14х2</t>
  </si>
  <si>
    <t xml:space="preserve"> В 10х160 РУ2,5МПа </t>
  </si>
  <si>
    <t>25х2 l=150</t>
  </si>
  <si>
    <t>G 3/4-25x2</t>
  </si>
  <si>
    <t>G1 1/2-45x2</t>
  </si>
  <si>
    <t>90° 45х2,5-200х200-514-4,0</t>
  </si>
  <si>
    <t xml:space="preserve"> 45° 45х2,5-200х200-357-4,0</t>
  </si>
  <si>
    <t>40 (круг 48 l=150мм)</t>
  </si>
  <si>
    <t>40 ГОСТ 8966-75</t>
  </si>
  <si>
    <t>Ду15</t>
  </si>
  <si>
    <t>Ду40</t>
  </si>
  <si>
    <t xml:space="preserve"> Б(l)-10-20-33-У</t>
  </si>
  <si>
    <t xml:space="preserve">круг 27 l=120 </t>
  </si>
  <si>
    <t>Ду40 20х155х90</t>
  </si>
  <si>
    <t>20 ГОСТ 8954-75</t>
  </si>
  <si>
    <t>50 ГОСТ 8954-75</t>
  </si>
  <si>
    <t>1-150-6 ГОСТ 12820-80</t>
  </si>
  <si>
    <t xml:space="preserve"> 1-1-50-0,6-3-09Г2С, по АТК 26-01-1-89</t>
  </si>
  <si>
    <t>ГОСТ 8954-75</t>
  </si>
  <si>
    <t>1-125-6</t>
  </si>
  <si>
    <t>Б(l)-10-25-36-У</t>
  </si>
  <si>
    <t>2 G3/4</t>
  </si>
  <si>
    <t>2 GI 1/2</t>
  </si>
  <si>
    <t>20 (круг 27 l=110мм)</t>
  </si>
  <si>
    <t>20 ГОСТ 8966-75</t>
  </si>
  <si>
    <t xml:space="preserve"> Ду40</t>
  </si>
  <si>
    <t>17.5/М20х1,5-12,25-У</t>
  </si>
  <si>
    <t>М20х1,5-12,25-У</t>
  </si>
  <si>
    <t>Ду40 лист20х155х50</t>
  </si>
  <si>
    <t>Б(l)-10-20-33-У</t>
  </si>
  <si>
    <t>25х2-20</t>
  </si>
  <si>
    <t>м.п</t>
  </si>
  <si>
    <t>G2-57х4</t>
  </si>
  <si>
    <t xml:space="preserve"> ГОСТ 8733 гр.В</t>
  </si>
  <si>
    <t>ГОСТ 8733 гр.В</t>
  </si>
  <si>
    <t>ГОСТ 8969-75</t>
  </si>
  <si>
    <t>ГОСТ 10705-80 гр.В</t>
  </si>
  <si>
    <t>маслопроводы ДО BG3-30UHN-###-ТМ-35-65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</si>
  <si>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</si>
  <si>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</si>
  <si>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</si>
  <si>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</si>
  <si>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</si>
  <si>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</si>
  <si>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</si>
  <si>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</si>
  <si>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</si>
  <si>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</si>
  <si>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</si>
  <si>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</si>
  <si>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</si>
  <si>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</si>
  <si>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</si>
  <si>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</si>
  <si>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</si>
  <si>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</si>
  <si>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</si>
  <si>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</si>
  <si>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</si>
  <si>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</si>
  <si>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</si>
  <si>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</si>
  <si>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</si>
  <si>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</si>
  <si>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</si>
  <si>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</si>
  <si>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</si>
  <si>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</si>
  <si>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</si>
  <si>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</si>
  <si>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</si>
  <si>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</si>
  <si>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</si>
  <si>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</si>
  <si>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</si>
  <si>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</si>
  <si>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</si>
  <si>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</si>
  <si>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</si>
  <si>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</si>
  <si>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</si>
  <si>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</si>
  <si>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</si>
  <si>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</si>
  <si>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</si>
  <si>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</si>
  <si>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</si>
  <si>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</si>
  <si>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</si>
  <si>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</si>
  <si>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</si>
  <si>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</si>
  <si>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</si>
  <si>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</si>
  <si>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</si>
  <si>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</si>
  <si>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</si>
  <si>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</si>
  <si>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</si>
  <si>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</si>
  <si>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</si>
  <si>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</si>
  <si>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</si>
  <si>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</si>
  <si>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</si>
  <si>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</si>
  <si>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</si>
  <si>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</si>
  <si>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</si>
  <si>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57х3</t>
  </si>
  <si>
    <t>Ведущий инженер-технолог отдела по монтажу котла и ВО "Э.ОН Инжиниринг" ОАО "Э.ОН Россия"
А. С. Фомин
Тел.8-963-263-82-98</t>
  </si>
  <si>
    <t>Инструментальный и сервисный воздух BG3-30UHA-###-TM-35-65</t>
  </si>
  <si>
    <t xml:space="preserve">Тройник переходный </t>
  </si>
  <si>
    <t>20х10</t>
  </si>
  <si>
    <t>СТО 79814898-121-2009</t>
  </si>
  <si>
    <t>50х10</t>
  </si>
  <si>
    <t>50х15</t>
  </si>
  <si>
    <t>50х20</t>
  </si>
  <si>
    <t>7</t>
  </si>
  <si>
    <t>50х25</t>
  </si>
  <si>
    <t xml:space="preserve">Тройник равнопроходный </t>
  </si>
  <si>
    <t>СТО 79814898-120-2009</t>
  </si>
  <si>
    <t xml:space="preserve">Переход Т </t>
  </si>
  <si>
    <t>СТО 79814989-116-2009</t>
  </si>
  <si>
    <t>20х15</t>
  </si>
  <si>
    <t xml:space="preserve">переход </t>
  </si>
  <si>
    <t>14х2-6х1</t>
  </si>
  <si>
    <t xml:space="preserve"> по чертежу</t>
  </si>
  <si>
    <t>Тройник переходной</t>
  </si>
  <si>
    <t xml:space="preserve"> 50х32</t>
  </si>
  <si>
    <t>Г(I)-10-10-22-У l=1м</t>
  </si>
  <si>
    <t>38х3</t>
  </si>
  <si>
    <t>32х2,5</t>
  </si>
  <si>
    <t>Гост 8969-75</t>
  </si>
  <si>
    <t>Муфта</t>
  </si>
  <si>
    <t>Гост 8966-75</t>
  </si>
  <si>
    <t>Труба</t>
  </si>
  <si>
    <t xml:space="preserve"> 6х1</t>
  </si>
  <si>
    <t>Контргайка</t>
  </si>
  <si>
    <t>Гост 8961-75</t>
  </si>
  <si>
    <t>76х4,5</t>
  </si>
  <si>
    <t xml:space="preserve"> 57х3</t>
  </si>
  <si>
    <t>27</t>
  </si>
  <si>
    <t xml:space="preserve">труба </t>
  </si>
  <si>
    <t>25х3</t>
  </si>
  <si>
    <t>18х2,5</t>
  </si>
  <si>
    <t xml:space="preserve">Тройник переходной </t>
  </si>
  <si>
    <t>76х4,5-57х3</t>
  </si>
  <si>
    <t xml:space="preserve"> 65х25</t>
  </si>
  <si>
    <t>тройник равнопроходныйx</t>
  </si>
  <si>
    <t>36</t>
  </si>
  <si>
    <t xml:space="preserve">Тройние переходный </t>
  </si>
  <si>
    <t>25х15</t>
  </si>
  <si>
    <t xml:space="preserve">Переход К Т </t>
  </si>
  <si>
    <t>65х32</t>
  </si>
  <si>
    <t>65х50</t>
  </si>
  <si>
    <t>Переход Т</t>
  </si>
  <si>
    <t xml:space="preserve">25х15 </t>
  </si>
  <si>
    <t xml:space="preserve">25х3-G1/2 </t>
  </si>
  <si>
    <t>41</t>
  </si>
  <si>
    <t xml:space="preserve">18х2,5-G1/2 </t>
  </si>
  <si>
    <t>32х15 09</t>
  </si>
  <si>
    <t>50х32 14</t>
  </si>
  <si>
    <t>СТО 79814898-116-2009</t>
  </si>
  <si>
    <t xml:space="preserve">100х50 05 </t>
  </si>
  <si>
    <t>СТО 79814898-115-2009</t>
  </si>
  <si>
    <t xml:space="preserve">108х5 </t>
  </si>
  <si>
    <t xml:space="preserve">Бобышка </t>
  </si>
  <si>
    <t>17,5/М20х1,5-20-Н</t>
  </si>
  <si>
    <t>ТУ 6937-030-47472841-2003</t>
  </si>
  <si>
    <t>М20х1,5-20-Н</t>
  </si>
  <si>
    <t>10 02</t>
  </si>
  <si>
    <t>СТО 79814898-122-2009</t>
  </si>
  <si>
    <t xml:space="preserve"> 57х4</t>
  </si>
  <si>
    <t>32х2</t>
  </si>
  <si>
    <t>25х2</t>
  </si>
  <si>
    <t>18х2</t>
  </si>
  <si>
    <t xml:space="preserve">25х2-50 024 </t>
  </si>
  <si>
    <t>ОСТ 34 10.761-97</t>
  </si>
  <si>
    <t xml:space="preserve">57х4-38х2 </t>
  </si>
  <si>
    <t>32х20 07</t>
  </si>
  <si>
    <t>ОСТ 34 10.754-97</t>
  </si>
  <si>
    <t>Г(IV)-16-25-38-У 10м</t>
  </si>
  <si>
    <t xml:space="preserve">Хомут </t>
  </si>
  <si>
    <t>2,1 36х12</t>
  </si>
  <si>
    <t>ГОСТ 24137-80</t>
  </si>
  <si>
    <t>25х2 L=150</t>
  </si>
  <si>
    <t xml:space="preserve">32х2-G1/2 (21.3х2,8) </t>
  </si>
  <si>
    <t>90-57х3</t>
  </si>
  <si>
    <t>колено гнутое</t>
  </si>
  <si>
    <t xml:space="preserve"> 90 32х2-100х100-436-4.0</t>
  </si>
  <si>
    <t>СТО 79814898-111-2009</t>
  </si>
  <si>
    <t xml:space="preserve">Колено гнутое </t>
  </si>
  <si>
    <t>90 25х2-100х100-357-4.0</t>
  </si>
  <si>
    <t>Хомут</t>
  </si>
  <si>
    <t>57х4</t>
  </si>
  <si>
    <t xml:space="preserve"> 14х2</t>
  </si>
  <si>
    <t xml:space="preserve">57х3-50 </t>
  </si>
  <si>
    <t>Штуцер</t>
  </si>
  <si>
    <t xml:space="preserve"> 25х2-50</t>
  </si>
  <si>
    <t>14х2-50</t>
  </si>
  <si>
    <t>Переход</t>
  </si>
  <si>
    <t xml:space="preserve"> 57х4-38х2</t>
  </si>
  <si>
    <t xml:space="preserve">32х20 </t>
  </si>
  <si>
    <t xml:space="preserve">Переходник В </t>
  </si>
  <si>
    <t>10х160</t>
  </si>
  <si>
    <t>90 25х2-100х100-357-4,0</t>
  </si>
  <si>
    <t xml:space="preserve"> 18х2</t>
  </si>
  <si>
    <t xml:space="preserve"> 57х3-50 </t>
  </si>
  <si>
    <t>25х2-50</t>
  </si>
  <si>
    <t>38х2</t>
  </si>
  <si>
    <t xml:space="preserve"> 25х2-32</t>
  </si>
  <si>
    <t>14х2-32</t>
  </si>
  <si>
    <t>G 1/2-25х2</t>
  </si>
  <si>
    <t>90 38х2-100х100-436-4,0</t>
  </si>
  <si>
    <t xml:space="preserve">колено гнутое </t>
  </si>
  <si>
    <t>325х8</t>
  </si>
  <si>
    <t xml:space="preserve"> ГОСТ 8732-78</t>
  </si>
  <si>
    <t>Сервисный воздух к установки подготовки воздуха
BG3-30UHN-QEB-TM-15</t>
  </si>
  <si>
    <t xml:space="preserve">273х8 </t>
  </si>
  <si>
    <t>Отвод</t>
  </si>
  <si>
    <t xml:space="preserve"> 90-325х10 </t>
  </si>
  <si>
    <t xml:space="preserve">10х160 (14х2-14х2) Ру1,6МПА </t>
  </si>
  <si>
    <t xml:space="preserve">250х260 (273х8-273х6)Ру1,6МПа </t>
  </si>
  <si>
    <t xml:space="preserve">45-30х3 </t>
  </si>
  <si>
    <t>ГОСТ 17375-2001</t>
  </si>
  <si>
    <t>Системы подготовки транспортного и инструментального воздуха
 BG3-30UHN-###-TM-20</t>
  </si>
  <si>
    <t xml:space="preserve">45-60х3 </t>
  </si>
  <si>
    <t>Заглушка</t>
  </si>
  <si>
    <t xml:space="preserve"> 1-273 Т-6 </t>
  </si>
  <si>
    <t>ГОСТ 17379-2001</t>
  </si>
  <si>
    <t xml:space="preserve"> 168х6</t>
  </si>
  <si>
    <t xml:space="preserve"> ГОСТ 9941-81</t>
  </si>
  <si>
    <t xml:space="preserve">Заглушка </t>
  </si>
  <si>
    <t xml:space="preserve">1-89 Т3 </t>
  </si>
  <si>
    <t xml:space="preserve">Контргайка </t>
  </si>
  <si>
    <t xml:space="preserve">90-57х3,5 </t>
  </si>
  <si>
    <t xml:space="preserve"> 89х4,5 </t>
  </si>
  <si>
    <t>ГОСТ 3262-75</t>
  </si>
  <si>
    <t xml:space="preserve">219х7 </t>
  </si>
  <si>
    <t>ГОСТ 8532-78</t>
  </si>
  <si>
    <t>Сервисный транспортного воздуха к энергоблокам №1,2
BG3-30UHN-QEC-TM-15</t>
  </si>
  <si>
    <t xml:space="preserve"> 90-219х8 </t>
  </si>
  <si>
    <t>250х260 (273х8-273х6) Ру1,6МПа</t>
  </si>
  <si>
    <t>1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</si>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</sst>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6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indexed="8"/>
      <name val="Calibri"/>
      <family val="2"/>
      <charset val="204"/>
    </font>
    <font>
      <sz val="16"/>
      <name val="Calibri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0" fillId="0" borderId="0"/>
    <xf numFmtId="0" fontId="14" fillId="0" borderId="0"/>
    <xf numFmtId="0" fontId="14" fillId="0" borderId="0"/>
    <xf numFmtId="0" fontId="14" fillId="0" borderId="0"/>
  </cellStyleXfs>
  <cellXfs count="1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14" fontId="5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6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/>
    <xf numFmtId="0" fontId="6" fillId="0" borderId="0" xfId="0" applyFont="1" applyFill="1" applyBorder="1" applyAlignment="1">
      <alignment vertical="top" wrapText="1"/>
    </xf>
    <xf numFmtId="14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Border="1"/>
    <xf numFmtId="4" fontId="0" fillId="0" borderId="6" xfId="0" applyNumberForma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Border="1"/>
    <xf numFmtId="0" fontId="0" fillId="0" borderId="0" xfId="0" applyBorder="1"/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2" fontId="17" fillId="0" borderId="6" xfId="0" applyNumberFormat="1" applyFont="1" applyFill="1" applyBorder="1" applyAlignment="1">
      <alignment horizontal="center" vertical="center"/>
    </xf>
    <xf numFmtId="0" fontId="17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20" fillId="0" borderId="6" xfId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wrapText="1"/>
    </xf>
    <xf numFmtId="49" fontId="11" fillId="0" borderId="8" xfId="0" applyNumberFormat="1" applyFont="1" applyFill="1" applyBorder="1" applyAlignment="1">
      <alignment horizontal="center" vertical="center"/>
    </xf>
    <xf numFmtId="0" fontId="20" fillId="0" borderId="8" xfId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/>
    </xf>
    <xf numFmtId="2" fontId="17" fillId="0" borderId="8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8" fillId="0" borderId="6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" fillId="0" borderId="8" xfId="0" applyFont="1" applyBorder="1"/>
    <xf numFmtId="0" fontId="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2" fontId="24" fillId="0" borderId="6" xfId="0" applyNumberFormat="1" applyFont="1" applyFill="1" applyBorder="1" applyAlignment="1">
      <alignment horizontal="center" vertical="center" wrapText="1"/>
    </xf>
    <xf numFmtId="2" fontId="24" fillId="0" borderId="6" xfId="0" applyNumberFormat="1" applyFont="1" applyFill="1" applyBorder="1" applyAlignment="1">
      <alignment horizontal="center" vertical="center"/>
    </xf>
    <xf numFmtId="0" fontId="26" fillId="3" borderId="6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5" fillId="3" borderId="6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2" fillId="0" borderId="0" xfId="0" applyFont="1"/>
    <xf numFmtId="0" fontId="23" fillId="0" borderId="6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4" fillId="3" borderId="6" xfId="0" applyFont="1" applyFill="1" applyBorder="1" applyAlignment="1" applyProtection="1">
      <alignment horizontal="center" vertical="center" wrapText="1"/>
    </xf>
    <xf numFmtId="0" fontId="23" fillId="0" borderId="6" xfId="0" applyFont="1" applyFill="1" applyBorder="1" applyAlignment="1"/>
    <xf numFmtId="0" fontId="23" fillId="3" borderId="6" xfId="0" applyFont="1" applyFill="1" applyBorder="1" applyAlignment="1" applyProtection="1">
      <alignment wrapText="1"/>
    </xf>
    <xf numFmtId="0" fontId="22" fillId="0" borderId="6" xfId="0" applyFont="1" applyBorder="1"/>
    <xf numFmtId="0" fontId="25" fillId="0" borderId="6" xfId="1" applyFont="1" applyFill="1" applyBorder="1" applyAlignment="1">
      <alignment horizontal="center" vertical="center" wrapText="1"/>
    </xf>
    <xf numFmtId="0" fontId="23" fillId="3" borderId="6" xfId="0" applyFont="1" applyFill="1" applyBorder="1" applyAlignment="1" applyProtection="1">
      <alignment horizontal="center" vertical="center"/>
    </xf>
    <xf numFmtId="0" fontId="23" fillId="3" borderId="6" xfId="0" applyFont="1" applyFill="1" applyBorder="1" applyProtection="1"/>
    <xf numFmtId="0" fontId="24" fillId="3" borderId="6" xfId="0" applyFont="1" applyFill="1" applyBorder="1" applyProtection="1"/>
    <xf numFmtId="0" fontId="25" fillId="3" borderId="6" xfId="0" applyFont="1" applyFill="1" applyBorder="1" applyProtection="1"/>
    <xf numFmtId="0" fontId="23" fillId="0" borderId="6" xfId="0" applyFont="1" applyFill="1" applyBorder="1" applyAlignment="1">
      <alignment vertical="top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top" wrapText="1"/>
    </xf>
    <xf numFmtId="0" fontId="24" fillId="0" borderId="6" xfId="0" applyFont="1" applyFill="1" applyBorder="1" applyAlignment="1"/>
    <xf numFmtId="0" fontId="24" fillId="0" borderId="6" xfId="0" applyFont="1" applyFill="1" applyBorder="1" applyAlignment="1">
      <alignment horizontal="left" vertical="top"/>
    </xf>
    <xf numFmtId="0" fontId="11" fillId="3" borderId="6" xfId="0" applyFont="1" applyFill="1" applyBorder="1" applyAlignment="1" applyProtection="1">
      <alignment horizontal="left" wrapText="1"/>
    </xf>
    <xf numFmtId="0" fontId="27" fillId="3" borderId="6" xfId="0" applyFont="1" applyFill="1" applyBorder="1" applyAlignment="1" applyProtection="1">
      <alignment horizontal="left" wrapText="1"/>
    </xf>
    <xf numFmtId="0" fontId="25" fillId="3" borderId="6" xfId="0" applyFont="1" applyFill="1" applyBorder="1" applyAlignment="1" applyProtection="1">
      <alignment wrapText="1"/>
    </xf>
    <xf numFmtId="0" fontId="23" fillId="0" borderId="6" xfId="0" applyFont="1" applyFill="1" applyBorder="1" applyAlignment="1">
      <alignment wrapText="1"/>
    </xf>
    <xf numFmtId="0" fontId="22" fillId="0" borderId="6" xfId="0" applyFont="1" applyBorder="1" applyAlignment="1">
      <alignment wrapText="1"/>
    </xf>
    <xf numFmtId="0" fontId="0" fillId="0" borderId="10" xfId="0" applyFill="1" applyBorder="1" applyAlignment="1">
      <alignment wrapText="1"/>
    </xf>
    <xf numFmtId="0" fontId="0" fillId="0" borderId="10" xfId="0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wrapText="1"/>
    </xf>
    <xf numFmtId="4" fontId="0" fillId="0" borderId="10" xfId="0" applyNumberFormat="1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6" xfId="0" applyFill="1" applyBorder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0" fillId="0" borderId="14" xfId="0" applyFill="1" applyBorder="1" applyAlignment="1">
      <alignment wrapText="1"/>
    </xf>
    <xf numFmtId="0" fontId="14" fillId="0" borderId="6" xfId="0" applyFont="1" applyFill="1" applyBorder="1" applyAlignment="1">
      <alignment horizontal="center"/>
    </xf>
    <xf numFmtId="0" fontId="20" fillId="0" borderId="6" xfId="1" applyFill="1" applyBorder="1" applyAlignment="1">
      <alignment horizontal="center" vertical="top" wrapText="1"/>
    </xf>
    <xf numFmtId="0" fontId="0" fillId="0" borderId="15" xfId="0" applyFill="1" applyBorder="1" applyAlignment="1">
      <alignment wrapText="1"/>
    </xf>
    <xf numFmtId="0" fontId="20" fillId="0" borderId="15" xfId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7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20" fillId="0" borderId="10" xfId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20" fillId="0" borderId="8" xfId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 wrapText="1"/>
    </xf>
    <xf numFmtId="0" fontId="28" fillId="0" borderId="10" xfId="0" applyFont="1" applyBorder="1" applyAlignment="1">
      <alignment wrapText="1"/>
    </xf>
    <xf numFmtId="0" fontId="29" fillId="0" borderId="1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6" xfId="0" applyFont="1" applyBorder="1" applyAlignment="1">
      <alignment wrapText="1"/>
    </xf>
    <xf numFmtId="0" fontId="29" fillId="0" borderId="6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28" fillId="0" borderId="15" xfId="0" applyFont="1" applyBorder="1" applyAlignment="1">
      <alignment wrapText="1"/>
    </xf>
    <xf numFmtId="0" fontId="30" fillId="0" borderId="15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20" fillId="0" borderId="4" xfId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14" fontId="1" fillId="0" borderId="6" xfId="0" applyNumberFormat="1" applyFont="1" applyBorder="1"/>
    <xf numFmtId="4" fontId="22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4" fontId="8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2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4" fontId="25" fillId="0" borderId="6" xfId="1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" fontId="25" fillId="0" borderId="8" xfId="1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6" fillId="0" borderId="0" xfId="0" applyFont="1" applyFill="1" applyBorder="1" applyAlignment="1">
      <alignment horizontal="center" vertical="top" wrapText="1"/>
    </xf>
    <xf numFmtId="49" fontId="11" fillId="0" borderId="6" xfId="0" applyNumberFormat="1" applyFont="1" applyFill="1" applyBorder="1" applyAlignment="1">
      <alignment horizontal="center" vertical="center"/>
    </xf>
    <xf numFmtId="2" fontId="17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0" fontId="20" fillId="0" borderId="6" xfId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0" fillId="0" borderId="13" xfId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20" fillId="0" borderId="12" xfId="1" applyFill="1" applyBorder="1" applyAlignment="1">
      <alignment horizontal="center" vertical="center" wrapText="1"/>
    </xf>
    <xf numFmtId="0" fontId="20" fillId="0" borderId="17" xfId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12" fillId="0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2 3" xfId="4"/>
    <cellStyle name="Обычный 2 5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80"/>
  <sheetViews>
    <sheetView tabSelected="1" showWhiteSpace="0" view="pageBreakPreview" zoomScale="60" zoomScaleNormal="55" zoomScalePageLayoutView="60" workbookViewId="0">
      <selection activeCell="J276" sqref="J276"/>
    </sheetView>
  </sheetViews>
  <sheetFormatPr defaultRowHeight="20.25" x14ac:dyDescent="0.3"/>
  <cols>
    <col min="1" max="1" width="10" style="2" customWidth="1"/>
    <col min="2" max="2" width="54.140625" style="1" customWidth="1"/>
    <col min="3" max="3" width="25.42578125" style="1" customWidth="1"/>
    <col min="4" max="4" width="19.28515625" style="1" customWidth="1"/>
    <col min="5" max="5" width="22.85546875" style="1" customWidth="1"/>
    <col min="6" max="6" width="35.28515625" style="1" customWidth="1"/>
    <col min="7" max="7" width="8.42578125" style="68" customWidth="1"/>
    <col min="8" max="8" width="11.42578125" style="1" customWidth="1"/>
    <col min="9" max="9" width="10.140625" style="1" customWidth="1"/>
    <col min="10" max="10" width="20.5703125" style="59" bestFit="1" customWidth="1"/>
    <col min="11" max="11" width="20.140625" style="12" customWidth="1"/>
    <col min="12" max="12" width="0.42578125" style="1" hidden="1" customWidth="1"/>
    <col min="13" max="13" width="0.7109375" style="1" hidden="1" customWidth="1"/>
    <col min="14" max="14" width="30.140625" style="1" customWidth="1"/>
    <col min="15" max="15" width="39.140625" style="1" customWidth="1"/>
    <col min="16" max="16" width="9.140625" style="34"/>
    <col min="17" max="17" width="11.140625" style="34" customWidth="1"/>
    <col min="18" max="18" width="11.28515625" style="34" customWidth="1"/>
    <col min="19" max="31" width="9.140625" style="34"/>
    <col min="32" max="16384" width="9.140625" style="1"/>
  </cols>
  <sheetData>
    <row r="1" spans="1:30" ht="21" customHeight="1" x14ac:dyDescent="0.3"/>
    <row r="2" spans="1:30" ht="33" customHeight="1" x14ac:dyDescent="0.3">
      <c r="A2" s="4"/>
      <c r="B2" s="4"/>
      <c r="C2" s="5"/>
      <c r="D2" s="5"/>
      <c r="E2" s="5"/>
      <c r="F2" s="5"/>
      <c r="G2" s="5"/>
      <c r="H2" s="5"/>
      <c r="I2" s="5"/>
      <c r="J2" s="57"/>
      <c r="K2" s="10"/>
      <c r="L2" s="9"/>
      <c r="M2" s="9"/>
      <c r="N2" s="177" t="s">
        <v>23</v>
      </c>
      <c r="O2" s="177"/>
    </row>
    <row r="3" spans="1:30" ht="33" customHeight="1" x14ac:dyDescent="0.3">
      <c r="A3" s="4"/>
      <c r="B3" s="4"/>
      <c r="C3" s="5"/>
      <c r="D3" s="5"/>
      <c r="E3" s="5"/>
      <c r="F3" s="5"/>
      <c r="G3" s="5"/>
      <c r="H3" s="5"/>
      <c r="I3" s="5"/>
      <c r="J3" s="57"/>
      <c r="K3" s="10"/>
      <c r="L3" s="9"/>
      <c r="M3" s="9"/>
      <c r="N3" s="177" t="s">
        <v>24</v>
      </c>
      <c r="O3" s="177"/>
    </row>
    <row r="4" spans="1:30" ht="33.75" customHeight="1" x14ac:dyDescent="0.3">
      <c r="A4" s="13"/>
      <c r="B4" s="13"/>
      <c r="C4" s="14"/>
      <c r="D4" s="14"/>
      <c r="E4" s="14"/>
      <c r="F4" s="14"/>
      <c r="G4" s="44"/>
      <c r="H4" s="14"/>
      <c r="I4" s="14"/>
      <c r="J4" s="58"/>
      <c r="K4" s="17"/>
      <c r="L4" s="16"/>
      <c r="M4" s="16"/>
      <c r="N4" s="178" t="s">
        <v>25</v>
      </c>
      <c r="O4" s="178"/>
    </row>
    <row r="5" spans="1:30" ht="39" customHeight="1" x14ac:dyDescent="0.3">
      <c r="A5" s="179"/>
      <c r="B5" s="179"/>
      <c r="C5" s="179"/>
      <c r="D5" s="14"/>
      <c r="E5" s="14"/>
      <c r="F5" s="14"/>
      <c r="G5" s="44"/>
      <c r="H5" s="14"/>
      <c r="I5" s="14"/>
      <c r="J5" s="58"/>
      <c r="K5" s="156"/>
      <c r="L5" s="16"/>
      <c r="M5" s="16"/>
      <c r="N5" s="178" t="s">
        <v>26</v>
      </c>
      <c r="O5" s="178"/>
      <c r="P5" s="35"/>
      <c r="Q5" s="35"/>
      <c r="R5" s="35"/>
      <c r="S5" s="35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</row>
    <row r="6" spans="1:30" ht="37.5" customHeight="1" x14ac:dyDescent="0.3">
      <c r="A6" s="179" t="s">
        <v>20</v>
      </c>
      <c r="B6" s="179"/>
      <c r="C6" s="179"/>
      <c r="D6" s="14"/>
      <c r="E6" s="14"/>
      <c r="F6" s="14"/>
      <c r="G6" s="44"/>
      <c r="H6" s="14"/>
      <c r="I6" s="14"/>
      <c r="J6" s="58"/>
      <c r="K6" s="156"/>
      <c r="L6" s="16"/>
      <c r="M6" s="16"/>
      <c r="N6" s="187" t="s">
        <v>22</v>
      </c>
      <c r="O6" s="187"/>
      <c r="P6" s="35"/>
      <c r="Q6" s="35"/>
      <c r="R6" s="35"/>
      <c r="S6" s="35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</row>
    <row r="7" spans="1:30" ht="30.75" customHeight="1" x14ac:dyDescent="0.3">
      <c r="A7" s="179" t="s">
        <v>19</v>
      </c>
      <c r="B7" s="179"/>
      <c r="C7" s="14"/>
      <c r="D7" s="14"/>
      <c r="E7" s="14"/>
      <c r="F7" s="14"/>
      <c r="G7" s="44"/>
      <c r="H7" s="14"/>
      <c r="I7" s="14"/>
      <c r="J7" s="58"/>
      <c r="K7" s="18"/>
      <c r="L7" s="16"/>
      <c r="M7" s="16"/>
      <c r="N7" s="19"/>
      <c r="O7" s="19"/>
      <c r="P7" s="35"/>
      <c r="Q7" s="35"/>
      <c r="R7" s="35"/>
      <c r="S7" s="35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</row>
    <row r="8" spans="1:30" ht="30" customHeight="1" x14ac:dyDescent="0.25">
      <c r="A8" s="188" t="s">
        <v>104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35"/>
      <c r="Q8" s="35"/>
      <c r="R8" s="35"/>
      <c r="S8" s="35"/>
    </row>
    <row r="9" spans="1:30" ht="15.75" customHeight="1" x14ac:dyDescent="0.3">
      <c r="A9" s="185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5"/>
      <c r="P9" s="35"/>
      <c r="Q9" s="35"/>
      <c r="R9" s="35"/>
      <c r="S9" s="35"/>
    </row>
    <row r="10" spans="1:30" ht="39" customHeight="1" x14ac:dyDescent="0.3">
      <c r="A10" s="183" t="s">
        <v>14</v>
      </c>
      <c r="B10" s="184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35"/>
      <c r="Q10" s="35"/>
      <c r="R10" s="35"/>
      <c r="S10" s="35"/>
    </row>
    <row r="11" spans="1:30" ht="46.5" customHeight="1" x14ac:dyDescent="0.3">
      <c r="A11" s="183" t="s">
        <v>15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35"/>
      <c r="Q11" s="35"/>
      <c r="R11" s="35"/>
      <c r="S11" s="35"/>
    </row>
    <row r="12" spans="1:30" ht="33.75" customHeight="1" thickBot="1" x14ac:dyDescent="0.35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3"/>
      <c r="P12" s="35"/>
      <c r="Q12" s="35"/>
      <c r="R12" s="35"/>
      <c r="S12" s="35"/>
    </row>
    <row r="13" spans="1:30" ht="116.25" customHeight="1" thickBot="1" x14ac:dyDescent="0.3">
      <c r="A13" s="6" t="s">
        <v>12</v>
      </c>
      <c r="B13" s="7" t="s">
        <v>2</v>
      </c>
      <c r="C13" s="7" t="s">
        <v>3</v>
      </c>
      <c r="D13" s="7" t="s">
        <v>4</v>
      </c>
      <c r="E13" s="7" t="s">
        <v>5</v>
      </c>
      <c r="F13" s="7" t="s">
        <v>6</v>
      </c>
      <c r="G13" s="7" t="s">
        <v>7</v>
      </c>
      <c r="H13" s="7" t="s">
        <v>8</v>
      </c>
      <c r="I13" s="7" t="s">
        <v>17</v>
      </c>
      <c r="J13" s="7" t="s">
        <v>18</v>
      </c>
      <c r="K13" s="11" t="s">
        <v>9</v>
      </c>
      <c r="L13" s="7" t="s">
        <v>0</v>
      </c>
      <c r="M13" s="7" t="s">
        <v>1</v>
      </c>
      <c r="N13" s="8" t="s">
        <v>10</v>
      </c>
      <c r="O13" s="7" t="s">
        <v>11</v>
      </c>
      <c r="P13" s="35"/>
      <c r="Q13" s="35"/>
      <c r="R13" s="35"/>
      <c r="S13" s="144"/>
    </row>
    <row r="14" spans="1:30" ht="27" customHeight="1" x14ac:dyDescent="0.25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  <c r="J14" s="20">
        <v>10</v>
      </c>
      <c r="K14" s="23">
        <v>13</v>
      </c>
      <c r="L14" s="20">
        <v>13</v>
      </c>
      <c r="M14" s="20">
        <v>14</v>
      </c>
      <c r="N14" s="21">
        <v>15</v>
      </c>
      <c r="O14" s="21">
        <v>16</v>
      </c>
      <c r="P14" s="35"/>
      <c r="Q14" s="35"/>
      <c r="R14" s="35"/>
      <c r="S14" s="35"/>
    </row>
    <row r="15" spans="1:30" s="155" customFormat="1" ht="48.75" customHeight="1" x14ac:dyDescent="0.25">
      <c r="A15" s="157" t="s">
        <v>533</v>
      </c>
      <c r="B15" s="160" t="s">
        <v>109</v>
      </c>
      <c r="C15" s="160" t="s">
        <v>105</v>
      </c>
      <c r="D15" s="160" t="s">
        <v>111</v>
      </c>
      <c r="E15" s="159"/>
      <c r="F15" s="39"/>
      <c r="G15" s="149" t="s">
        <v>13</v>
      </c>
      <c r="H15" s="160">
        <v>24</v>
      </c>
      <c r="I15" s="151">
        <v>0.27100000000000002</v>
      </c>
      <c r="J15" s="150">
        <f>I15*H15</f>
        <v>6.5040000000000004</v>
      </c>
      <c r="K15" s="158" t="s">
        <v>103</v>
      </c>
      <c r="L15" s="159"/>
      <c r="M15" s="159"/>
      <c r="N15" s="162"/>
      <c r="O15" s="160" t="s">
        <v>113</v>
      </c>
      <c r="P15" s="154"/>
      <c r="Q15" s="154"/>
      <c r="R15" s="154"/>
      <c r="S15" s="154"/>
    </row>
    <row r="16" spans="1:30" s="155" customFormat="1" ht="48.75" customHeight="1" x14ac:dyDescent="0.25">
      <c r="A16" s="45" t="s">
        <v>16</v>
      </c>
      <c r="B16" s="46" t="s">
        <v>110</v>
      </c>
      <c r="C16" s="46" t="s">
        <v>21</v>
      </c>
      <c r="D16" s="46" t="s">
        <v>112</v>
      </c>
      <c r="E16" s="47"/>
      <c r="F16" s="48"/>
      <c r="G16" s="147" t="s">
        <v>13</v>
      </c>
      <c r="H16" s="46">
        <v>1</v>
      </c>
      <c r="I16" s="148">
        <v>0.12</v>
      </c>
      <c r="J16" s="152">
        <f>I16*H16</f>
        <v>0.12</v>
      </c>
      <c r="K16" s="49" t="s">
        <v>103</v>
      </c>
      <c r="L16" s="47"/>
      <c r="M16" s="47"/>
      <c r="N16" s="163"/>
      <c r="O16" s="46" t="s">
        <v>114</v>
      </c>
      <c r="P16" s="154"/>
      <c r="Q16" s="154"/>
      <c r="R16" s="154"/>
      <c r="S16" s="154"/>
    </row>
    <row r="17" spans="1:31" s="29" customFormat="1" ht="48.75" customHeight="1" x14ac:dyDescent="0.25">
      <c r="A17" s="45" t="s">
        <v>27</v>
      </c>
      <c r="B17" s="41" t="s">
        <v>115</v>
      </c>
      <c r="C17" s="42" t="s">
        <v>95</v>
      </c>
      <c r="E17" s="40"/>
      <c r="F17" s="42" t="s">
        <v>163</v>
      </c>
      <c r="G17" s="65" t="s">
        <v>139</v>
      </c>
      <c r="H17" s="41">
        <v>110</v>
      </c>
      <c r="I17" s="43">
        <f t="shared" ref="I17:I35" si="0">J17/H17</f>
        <v>2.62</v>
      </c>
      <c r="J17" s="60">
        <v>288.2</v>
      </c>
      <c r="K17" s="49" t="s">
        <v>103</v>
      </c>
      <c r="L17" s="37"/>
      <c r="M17" s="37"/>
      <c r="N17" s="180" t="s">
        <v>164</v>
      </c>
      <c r="O17" s="41" t="s">
        <v>326</v>
      </c>
      <c r="P17" s="35"/>
      <c r="Q17" s="35"/>
      <c r="R17" s="35"/>
      <c r="S17" s="35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9" customFormat="1" ht="48.75" customHeight="1" x14ac:dyDescent="0.25">
      <c r="A18" s="157" t="s">
        <v>28</v>
      </c>
      <c r="B18" s="41" t="s">
        <v>116</v>
      </c>
      <c r="C18" s="42" t="s">
        <v>137</v>
      </c>
      <c r="E18" s="40"/>
      <c r="F18" s="42" t="s">
        <v>142</v>
      </c>
      <c r="G18" s="65" t="s">
        <v>13</v>
      </c>
      <c r="H18" s="41">
        <v>4</v>
      </c>
      <c r="I18" s="43">
        <f t="shared" si="0"/>
        <v>0.22</v>
      </c>
      <c r="J18" s="60">
        <v>0.88</v>
      </c>
      <c r="K18" s="49" t="s">
        <v>103</v>
      </c>
      <c r="L18" s="37"/>
      <c r="M18" s="37"/>
      <c r="N18" s="165"/>
      <c r="O18" s="41" t="s">
        <v>326</v>
      </c>
      <c r="P18" s="35"/>
      <c r="Q18" s="35"/>
      <c r="R18" s="35"/>
      <c r="S18" s="35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9" customFormat="1" ht="48.75" customHeight="1" x14ac:dyDescent="0.25">
      <c r="A19" s="45" t="s">
        <v>29</v>
      </c>
      <c r="B19" s="41" t="s">
        <v>117</v>
      </c>
      <c r="C19" s="42" t="s">
        <v>137</v>
      </c>
      <c r="E19" s="40"/>
      <c r="F19" s="42" t="s">
        <v>142</v>
      </c>
      <c r="G19" s="65" t="s">
        <v>13</v>
      </c>
      <c r="H19" s="41">
        <v>4</v>
      </c>
      <c r="I19" s="43">
        <f t="shared" si="0"/>
        <v>1.04</v>
      </c>
      <c r="J19" s="60">
        <v>4.16</v>
      </c>
      <c r="K19" s="49" t="s">
        <v>103</v>
      </c>
      <c r="L19" s="37"/>
      <c r="M19" s="37"/>
      <c r="N19" s="165"/>
      <c r="O19" s="41" t="s">
        <v>326</v>
      </c>
      <c r="P19" s="35"/>
      <c r="Q19" s="35"/>
      <c r="R19" s="35"/>
      <c r="S19" s="35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9" customFormat="1" ht="48.75" customHeight="1" x14ac:dyDescent="0.25">
      <c r="A20" s="45" t="s">
        <v>30</v>
      </c>
      <c r="B20" s="41" t="s">
        <v>118</v>
      </c>
      <c r="C20" s="42" t="s">
        <v>93</v>
      </c>
      <c r="E20" s="40"/>
      <c r="F20" s="42" t="s">
        <v>101</v>
      </c>
      <c r="G20" s="65" t="s">
        <v>13</v>
      </c>
      <c r="H20" s="41">
        <v>4</v>
      </c>
      <c r="I20" s="43">
        <f t="shared" si="0"/>
        <v>2.13</v>
      </c>
      <c r="J20" s="60">
        <v>8.52</v>
      </c>
      <c r="K20" s="49" t="s">
        <v>103</v>
      </c>
      <c r="L20" s="37"/>
      <c r="M20" s="37"/>
      <c r="N20" s="165"/>
      <c r="O20" s="41" t="s">
        <v>326</v>
      </c>
      <c r="P20" s="35"/>
      <c r="Q20" s="35"/>
      <c r="R20" s="35"/>
      <c r="S20" s="35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9" customFormat="1" ht="48.75" customHeight="1" x14ac:dyDescent="0.25">
      <c r="A21" s="157" t="s">
        <v>407</v>
      </c>
      <c r="B21" s="41" t="s">
        <v>119</v>
      </c>
      <c r="C21" s="42" t="s">
        <v>21</v>
      </c>
      <c r="E21" s="40"/>
      <c r="F21" s="42" t="s">
        <v>143</v>
      </c>
      <c r="G21" s="65" t="s">
        <v>13</v>
      </c>
      <c r="H21" s="52">
        <v>4</v>
      </c>
      <c r="I21" s="43">
        <f t="shared" si="0"/>
        <v>0.113</v>
      </c>
      <c r="J21" s="61">
        <v>0.45200000000000001</v>
      </c>
      <c r="K21" s="49" t="s">
        <v>103</v>
      </c>
      <c r="L21" s="37"/>
      <c r="M21" s="37"/>
      <c r="N21" s="165"/>
      <c r="O21" s="41" t="s">
        <v>326</v>
      </c>
      <c r="P21" s="35"/>
      <c r="Q21" s="35"/>
      <c r="R21" s="35"/>
      <c r="S21" s="35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9" customFormat="1" ht="48.75" customHeight="1" x14ac:dyDescent="0.25">
      <c r="A22" s="45" t="s">
        <v>31</v>
      </c>
      <c r="B22" s="41" t="s">
        <v>120</v>
      </c>
      <c r="C22" s="42" t="s">
        <v>138</v>
      </c>
      <c r="E22" s="40"/>
      <c r="F22" s="42" t="s">
        <v>144</v>
      </c>
      <c r="G22" s="65" t="s">
        <v>13</v>
      </c>
      <c r="H22" s="52">
        <v>4</v>
      </c>
      <c r="I22" s="43">
        <f t="shared" si="0"/>
        <v>0.255</v>
      </c>
      <c r="J22" s="61">
        <v>1.02</v>
      </c>
      <c r="K22" s="49" t="s">
        <v>103</v>
      </c>
      <c r="L22" s="37"/>
      <c r="M22" s="37"/>
      <c r="N22" s="165"/>
      <c r="O22" s="41" t="s">
        <v>326</v>
      </c>
      <c r="P22" s="35"/>
      <c r="Q22" s="35"/>
      <c r="R22" s="35"/>
      <c r="S22" s="35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9" customFormat="1" ht="48.75" customHeight="1" x14ac:dyDescent="0.25">
      <c r="A23" s="45" t="s">
        <v>32</v>
      </c>
      <c r="B23" s="41" t="s">
        <v>121</v>
      </c>
      <c r="C23" s="42" t="s">
        <v>138</v>
      </c>
      <c r="E23" s="40"/>
      <c r="F23" s="42" t="s">
        <v>145</v>
      </c>
      <c r="G23" s="65" t="s">
        <v>13</v>
      </c>
      <c r="H23" s="52">
        <v>4</v>
      </c>
      <c r="I23" s="43">
        <f t="shared" si="0"/>
        <v>0.45</v>
      </c>
      <c r="J23" s="61">
        <v>1.8</v>
      </c>
      <c r="K23" s="49" t="s">
        <v>103</v>
      </c>
      <c r="L23" s="37"/>
      <c r="M23" s="37"/>
      <c r="N23" s="165"/>
      <c r="O23" s="41" t="s">
        <v>326</v>
      </c>
      <c r="P23" s="35"/>
      <c r="Q23" s="35"/>
      <c r="R23" s="35"/>
      <c r="S23" s="35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9" customFormat="1" ht="48.75" customHeight="1" x14ac:dyDescent="0.25">
      <c r="A24" s="157" t="s">
        <v>33</v>
      </c>
      <c r="B24" s="41" t="s">
        <v>122</v>
      </c>
      <c r="C24" s="42" t="s">
        <v>138</v>
      </c>
      <c r="E24" s="40"/>
      <c r="F24" s="42" t="s">
        <v>145</v>
      </c>
      <c r="G24" s="65" t="s">
        <v>13</v>
      </c>
      <c r="H24" s="52">
        <v>4</v>
      </c>
      <c r="I24" s="43">
        <f t="shared" si="0"/>
        <v>1.42</v>
      </c>
      <c r="J24" s="61">
        <v>5.68</v>
      </c>
      <c r="K24" s="49" t="s">
        <v>103</v>
      </c>
      <c r="L24" s="37"/>
      <c r="M24" s="37"/>
      <c r="N24" s="165"/>
      <c r="O24" s="41" t="s">
        <v>326</v>
      </c>
      <c r="P24" s="35"/>
      <c r="Q24" s="35"/>
      <c r="R24" s="35"/>
      <c r="S24" s="35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9" customFormat="1" ht="48.75" customHeight="1" x14ac:dyDescent="0.25">
      <c r="A25" s="45" t="s">
        <v>34</v>
      </c>
      <c r="B25" s="41" t="s">
        <v>123</v>
      </c>
      <c r="C25" s="42" t="s">
        <v>93</v>
      </c>
      <c r="E25" s="40"/>
      <c r="F25" s="42" t="s">
        <v>146</v>
      </c>
      <c r="G25" s="65" t="s">
        <v>13</v>
      </c>
      <c r="H25" s="52">
        <v>2</v>
      </c>
      <c r="I25" s="43">
        <f t="shared" si="0"/>
        <v>1.26</v>
      </c>
      <c r="J25" s="61">
        <v>2.52</v>
      </c>
      <c r="K25" s="49" t="s">
        <v>103</v>
      </c>
      <c r="L25" s="37"/>
      <c r="M25" s="37"/>
      <c r="N25" s="165"/>
      <c r="O25" s="41" t="s">
        <v>326</v>
      </c>
      <c r="P25" s="35"/>
      <c r="Q25" s="35"/>
      <c r="R25" s="35"/>
      <c r="S25" s="35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9" customFormat="1" ht="48.75" customHeight="1" x14ac:dyDescent="0.25">
      <c r="A26" s="45" t="s">
        <v>35</v>
      </c>
      <c r="B26" s="41" t="s">
        <v>165</v>
      </c>
      <c r="C26" s="42"/>
      <c r="E26" s="40"/>
      <c r="F26" s="42"/>
      <c r="G26" s="65" t="s">
        <v>13</v>
      </c>
      <c r="H26" s="52">
        <v>6</v>
      </c>
      <c r="I26" s="43">
        <f t="shared" si="0"/>
        <v>2</v>
      </c>
      <c r="J26" s="61">
        <v>12</v>
      </c>
      <c r="K26" s="49" t="s">
        <v>103</v>
      </c>
      <c r="L26" s="37"/>
      <c r="M26" s="37"/>
      <c r="N26" s="165"/>
      <c r="O26" s="41" t="s">
        <v>326</v>
      </c>
      <c r="P26" s="35"/>
      <c r="Q26" s="35"/>
      <c r="R26" s="35"/>
      <c r="S26" s="35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29" customFormat="1" ht="48.75" customHeight="1" x14ac:dyDescent="0.25">
      <c r="A27" s="157" t="s">
        <v>36</v>
      </c>
      <c r="B27" s="41" t="s">
        <v>124</v>
      </c>
      <c r="C27" s="42" t="s">
        <v>93</v>
      </c>
      <c r="E27" s="40"/>
      <c r="F27" s="42" t="s">
        <v>146</v>
      </c>
      <c r="G27" s="65" t="s">
        <v>13</v>
      </c>
      <c r="H27" s="52">
        <v>2</v>
      </c>
      <c r="I27" s="43">
        <f t="shared" si="0"/>
        <v>2.2000000000000002</v>
      </c>
      <c r="J27" s="61">
        <v>4.4000000000000004</v>
      </c>
      <c r="K27" s="49" t="s">
        <v>103</v>
      </c>
      <c r="L27" s="37"/>
      <c r="M27" s="37"/>
      <c r="N27" s="165"/>
      <c r="O27" s="41" t="s">
        <v>326</v>
      </c>
      <c r="P27" s="35"/>
      <c r="Q27" s="35"/>
      <c r="R27" s="35"/>
      <c r="S27" s="35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pans="1:31" s="29" customFormat="1" ht="48.75" customHeight="1" x14ac:dyDescent="0.25">
      <c r="A28" s="45" t="s">
        <v>37</v>
      </c>
      <c r="B28" s="41" t="s">
        <v>125</v>
      </c>
      <c r="C28" s="42" t="s">
        <v>21</v>
      </c>
      <c r="E28" s="40"/>
      <c r="F28" s="42" t="s">
        <v>147</v>
      </c>
      <c r="G28" s="65" t="s">
        <v>13</v>
      </c>
      <c r="H28" s="52">
        <v>4</v>
      </c>
      <c r="I28" s="43">
        <f t="shared" si="0"/>
        <v>0.4</v>
      </c>
      <c r="J28" s="61">
        <v>1.6</v>
      </c>
      <c r="K28" s="49" t="s">
        <v>103</v>
      </c>
      <c r="L28" s="37"/>
      <c r="M28" s="37"/>
      <c r="N28" s="165"/>
      <c r="O28" s="41" t="s">
        <v>326</v>
      </c>
      <c r="P28" s="35"/>
      <c r="Q28" s="35"/>
      <c r="R28" s="35"/>
      <c r="S28" s="35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9" customFormat="1" ht="48.75" customHeight="1" x14ac:dyDescent="0.25">
      <c r="A29" s="45" t="s">
        <v>38</v>
      </c>
      <c r="B29" s="41" t="s">
        <v>126</v>
      </c>
      <c r="C29" s="42" t="s">
        <v>137</v>
      </c>
      <c r="E29" s="40"/>
      <c r="F29" s="42" t="s">
        <v>148</v>
      </c>
      <c r="G29" s="65" t="s">
        <v>13</v>
      </c>
      <c r="H29" s="52">
        <v>2</v>
      </c>
      <c r="I29" s="43">
        <f t="shared" si="0"/>
        <v>0.12</v>
      </c>
      <c r="J29" s="61">
        <v>0.24</v>
      </c>
      <c r="K29" s="49" t="s">
        <v>103</v>
      </c>
      <c r="L29" s="37"/>
      <c r="M29" s="37"/>
      <c r="N29" s="165"/>
      <c r="O29" s="41" t="s">
        <v>326</v>
      </c>
      <c r="P29" s="35"/>
      <c r="Q29" s="35"/>
      <c r="R29" s="35"/>
      <c r="S29" s="35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9" customFormat="1" ht="48.75" customHeight="1" x14ac:dyDescent="0.25">
      <c r="A30" s="157" t="s">
        <v>39</v>
      </c>
      <c r="B30" s="41" t="s">
        <v>127</v>
      </c>
      <c r="C30" s="42" t="s">
        <v>137</v>
      </c>
      <c r="E30" s="40"/>
      <c r="F30" s="42" t="s">
        <v>149</v>
      </c>
      <c r="G30" s="65" t="s">
        <v>13</v>
      </c>
      <c r="H30" s="52">
        <v>10</v>
      </c>
      <c r="I30" s="43">
        <f t="shared" si="0"/>
        <v>0.63</v>
      </c>
      <c r="J30" s="61">
        <v>6.3</v>
      </c>
      <c r="K30" s="49" t="s">
        <v>103</v>
      </c>
      <c r="L30" s="37"/>
      <c r="M30" s="37"/>
      <c r="N30" s="165"/>
      <c r="O30" s="41" t="s">
        <v>326</v>
      </c>
      <c r="P30" s="35"/>
      <c r="Q30" s="35"/>
      <c r="R30" s="35"/>
      <c r="S30" s="35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9" customFormat="1" ht="48.75" customHeight="1" x14ac:dyDescent="0.25">
      <c r="A31" s="45" t="s">
        <v>40</v>
      </c>
      <c r="B31" s="41" t="s">
        <v>128</v>
      </c>
      <c r="C31" s="42" t="s">
        <v>137</v>
      </c>
      <c r="E31" s="40"/>
      <c r="F31" s="42" t="s">
        <v>149</v>
      </c>
      <c r="G31" s="65" t="s">
        <v>13</v>
      </c>
      <c r="H31" s="52">
        <v>10</v>
      </c>
      <c r="I31" s="43">
        <f t="shared" si="0"/>
        <v>0.32</v>
      </c>
      <c r="J31" s="61">
        <v>3.2</v>
      </c>
      <c r="K31" s="49" t="s">
        <v>103</v>
      </c>
      <c r="L31" s="37"/>
      <c r="M31" s="37"/>
      <c r="N31" s="165"/>
      <c r="O31" s="41" t="s">
        <v>326</v>
      </c>
      <c r="P31" s="35"/>
      <c r="Q31" s="35"/>
      <c r="R31" s="35"/>
      <c r="S31" s="35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9" customFormat="1" ht="48.75" customHeight="1" x14ac:dyDescent="0.25">
      <c r="A32" s="45" t="s">
        <v>41</v>
      </c>
      <c r="B32" s="41" t="s">
        <v>129</v>
      </c>
      <c r="C32" s="42" t="s">
        <v>137</v>
      </c>
      <c r="E32" s="40"/>
      <c r="F32" s="42" t="s">
        <v>149</v>
      </c>
      <c r="G32" s="65" t="s">
        <v>13</v>
      </c>
      <c r="H32" s="52">
        <v>10</v>
      </c>
      <c r="I32" s="43">
        <f t="shared" si="0"/>
        <v>1.35</v>
      </c>
      <c r="J32" s="61">
        <v>13.5</v>
      </c>
      <c r="K32" s="49" t="s">
        <v>103</v>
      </c>
      <c r="L32" s="37"/>
      <c r="M32" s="37"/>
      <c r="N32" s="165"/>
      <c r="O32" s="41" t="s">
        <v>326</v>
      </c>
      <c r="P32" s="35"/>
      <c r="Q32" s="35"/>
      <c r="R32" s="35"/>
      <c r="S32" s="35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9" customFormat="1" ht="48.75" customHeight="1" x14ac:dyDescent="0.25">
      <c r="A33" s="157" t="s">
        <v>42</v>
      </c>
      <c r="B33" s="41" t="s">
        <v>130</v>
      </c>
      <c r="C33" s="42" t="s">
        <v>137</v>
      </c>
      <c r="E33" s="40"/>
      <c r="F33" s="42" t="s">
        <v>149</v>
      </c>
      <c r="G33" s="65" t="s">
        <v>13</v>
      </c>
      <c r="H33" s="52">
        <v>10</v>
      </c>
      <c r="I33" s="43">
        <f t="shared" si="0"/>
        <v>0.94000000000000006</v>
      </c>
      <c r="J33" s="61">
        <v>9.4</v>
      </c>
      <c r="K33" s="49" t="s">
        <v>103</v>
      </c>
      <c r="L33" s="37"/>
      <c r="M33" s="37"/>
      <c r="N33" s="165"/>
      <c r="O33" s="41" t="s">
        <v>326</v>
      </c>
      <c r="P33" s="35"/>
      <c r="Q33" s="35"/>
      <c r="R33" s="35"/>
      <c r="S33" s="35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9" customFormat="1" ht="48.75" customHeight="1" x14ac:dyDescent="0.25">
      <c r="A34" s="45" t="s">
        <v>43</v>
      </c>
      <c r="B34" s="41" t="s">
        <v>131</v>
      </c>
      <c r="C34" s="42"/>
      <c r="E34" s="40"/>
      <c r="F34" s="42" t="s">
        <v>150</v>
      </c>
      <c r="G34" s="65" t="s">
        <v>139</v>
      </c>
      <c r="H34" s="52">
        <v>20</v>
      </c>
      <c r="I34" s="43">
        <f t="shared" si="0"/>
        <v>0.78</v>
      </c>
      <c r="J34" s="61">
        <v>15.6</v>
      </c>
      <c r="K34" s="49" t="s">
        <v>103</v>
      </c>
      <c r="L34" s="37"/>
      <c r="M34" s="37"/>
      <c r="N34" s="165"/>
      <c r="O34" s="41" t="s">
        <v>326</v>
      </c>
      <c r="P34" s="35"/>
      <c r="Q34" s="35"/>
      <c r="R34" s="35"/>
      <c r="S34" s="35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9" customFormat="1" ht="48.75" customHeight="1" x14ac:dyDescent="0.25">
      <c r="A35" s="45" t="s">
        <v>44</v>
      </c>
      <c r="B35" s="41" t="s">
        <v>132</v>
      </c>
      <c r="C35" s="42" t="s">
        <v>137</v>
      </c>
      <c r="E35" s="40"/>
      <c r="F35" s="42" t="s">
        <v>101</v>
      </c>
      <c r="G35" s="65" t="s">
        <v>13</v>
      </c>
      <c r="H35" s="52">
        <v>1</v>
      </c>
      <c r="I35" s="43">
        <f t="shared" si="0"/>
        <v>0.54</v>
      </c>
      <c r="J35" s="61">
        <v>0.54</v>
      </c>
      <c r="K35" s="49" t="s">
        <v>103</v>
      </c>
      <c r="L35" s="37"/>
      <c r="M35" s="37"/>
      <c r="N35" s="165"/>
      <c r="O35" s="41" t="s">
        <v>326</v>
      </c>
      <c r="P35" s="35"/>
      <c r="Q35" s="35"/>
      <c r="R35" s="35"/>
      <c r="S35" s="35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9" customFormat="1" ht="48.75" customHeight="1" x14ac:dyDescent="0.25">
      <c r="A36" s="157" t="s">
        <v>45</v>
      </c>
      <c r="B36" s="41" t="s">
        <v>133</v>
      </c>
      <c r="C36" s="42"/>
      <c r="E36" s="40"/>
      <c r="F36" s="42" t="s">
        <v>151</v>
      </c>
      <c r="G36" s="65" t="s">
        <v>13</v>
      </c>
      <c r="H36" s="52">
        <v>2</v>
      </c>
      <c r="I36" s="43" t="s">
        <v>140</v>
      </c>
      <c r="J36" s="61" t="s">
        <v>140</v>
      </c>
      <c r="K36" s="49" t="s">
        <v>103</v>
      </c>
      <c r="L36" s="37"/>
      <c r="M36" s="37"/>
      <c r="N36" s="165"/>
      <c r="O36" s="41" t="s">
        <v>326</v>
      </c>
      <c r="P36" s="35"/>
      <c r="Q36" s="35"/>
      <c r="R36" s="35"/>
      <c r="S36" s="35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9" customFormat="1" ht="48.75" customHeight="1" x14ac:dyDescent="0.25">
      <c r="A37" s="45" t="s">
        <v>46</v>
      </c>
      <c r="B37" s="41" t="s">
        <v>134</v>
      </c>
      <c r="C37" s="42" t="s">
        <v>137</v>
      </c>
      <c r="E37" s="40"/>
      <c r="F37" s="42" t="s">
        <v>152</v>
      </c>
      <c r="G37" s="65" t="s">
        <v>13</v>
      </c>
      <c r="H37" s="52">
        <v>1</v>
      </c>
      <c r="I37" s="43">
        <f t="shared" ref="I37:I73" si="1">J37/H37</f>
        <v>0.58799999999999997</v>
      </c>
      <c r="J37" s="61">
        <v>0.58799999999999997</v>
      </c>
      <c r="K37" s="49" t="s">
        <v>103</v>
      </c>
      <c r="L37" s="37"/>
      <c r="M37" s="37"/>
      <c r="N37" s="165"/>
      <c r="O37" s="41" t="s">
        <v>326</v>
      </c>
      <c r="P37" s="35"/>
      <c r="Q37" s="35"/>
      <c r="R37" s="35"/>
      <c r="S37" s="35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9" customFormat="1" ht="48.75" customHeight="1" x14ac:dyDescent="0.25">
      <c r="A38" s="45" t="s">
        <v>47</v>
      </c>
      <c r="B38" s="41" t="s">
        <v>115</v>
      </c>
      <c r="C38" s="42" t="s">
        <v>141</v>
      </c>
      <c r="E38" s="40"/>
      <c r="F38" s="42" t="s">
        <v>153</v>
      </c>
      <c r="G38" s="65" t="s">
        <v>139</v>
      </c>
      <c r="H38" s="53">
        <v>110</v>
      </c>
      <c r="I38" s="43">
        <f t="shared" si="1"/>
        <v>2.62</v>
      </c>
      <c r="J38" s="60">
        <v>288.2</v>
      </c>
      <c r="K38" s="49" t="s">
        <v>103</v>
      </c>
      <c r="L38" s="37"/>
      <c r="M38" s="37"/>
      <c r="N38" s="165"/>
      <c r="O38" s="41" t="s">
        <v>326</v>
      </c>
      <c r="P38" s="35"/>
      <c r="Q38" s="35"/>
      <c r="R38" s="35"/>
      <c r="S38" s="35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9" customFormat="1" ht="48.75" customHeight="1" x14ac:dyDescent="0.25">
      <c r="A39" s="157" t="s">
        <v>48</v>
      </c>
      <c r="B39" s="41" t="s">
        <v>116</v>
      </c>
      <c r="C39" s="42" t="s">
        <v>137</v>
      </c>
      <c r="E39" s="40"/>
      <c r="F39" s="42" t="s">
        <v>154</v>
      </c>
      <c r="G39" s="65" t="s">
        <v>13</v>
      </c>
      <c r="H39" s="53">
        <v>4</v>
      </c>
      <c r="I39" s="43">
        <f t="shared" si="1"/>
        <v>0.22</v>
      </c>
      <c r="J39" s="60">
        <v>0.88</v>
      </c>
      <c r="K39" s="49" t="s">
        <v>103</v>
      </c>
      <c r="L39" s="37"/>
      <c r="M39" s="37"/>
      <c r="N39" s="165"/>
      <c r="O39" s="41" t="s">
        <v>326</v>
      </c>
      <c r="P39" s="35"/>
      <c r="Q39" s="35"/>
      <c r="R39" s="35"/>
      <c r="S39" s="35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9" customFormat="1" ht="48.75" customHeight="1" x14ac:dyDescent="0.25">
      <c r="A40" s="45" t="s">
        <v>49</v>
      </c>
      <c r="B40" s="41" t="s">
        <v>117</v>
      </c>
      <c r="C40" s="42" t="s">
        <v>137</v>
      </c>
      <c r="E40" s="40"/>
      <c r="F40" s="42" t="s">
        <v>142</v>
      </c>
      <c r="G40" s="65" t="s">
        <v>13</v>
      </c>
      <c r="H40" s="53">
        <v>4</v>
      </c>
      <c r="I40" s="43">
        <f t="shared" si="1"/>
        <v>1.04</v>
      </c>
      <c r="J40" s="60">
        <v>4.16</v>
      </c>
      <c r="K40" s="49" t="s">
        <v>103</v>
      </c>
      <c r="L40" s="37"/>
      <c r="M40" s="37"/>
      <c r="N40" s="165"/>
      <c r="O40" s="41" t="s">
        <v>326</v>
      </c>
      <c r="P40" s="35"/>
      <c r="Q40" s="35"/>
      <c r="R40" s="35"/>
      <c r="S40" s="35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29" customFormat="1" ht="48.75" customHeight="1" x14ac:dyDescent="0.25">
      <c r="A41" s="45" t="s">
        <v>431</v>
      </c>
      <c r="B41" s="41" t="s">
        <v>118</v>
      </c>
      <c r="C41" s="42" t="s">
        <v>138</v>
      </c>
      <c r="E41" s="40"/>
      <c r="F41" s="42" t="s">
        <v>101</v>
      </c>
      <c r="G41" s="65" t="s">
        <v>13</v>
      </c>
      <c r="H41" s="53">
        <v>4</v>
      </c>
      <c r="I41" s="43">
        <f t="shared" si="1"/>
        <v>2.13</v>
      </c>
      <c r="J41" s="60">
        <v>8.52</v>
      </c>
      <c r="K41" s="49" t="s">
        <v>103</v>
      </c>
      <c r="L41" s="37"/>
      <c r="M41" s="37"/>
      <c r="N41" s="165"/>
      <c r="O41" s="41" t="s">
        <v>326</v>
      </c>
      <c r="P41" s="35"/>
      <c r="Q41" s="35"/>
      <c r="R41" s="35"/>
      <c r="S41" s="35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 s="29" customFormat="1" ht="48.75" customHeight="1" x14ac:dyDescent="0.25">
      <c r="A42" s="157" t="s">
        <v>50</v>
      </c>
      <c r="B42" s="41" t="s">
        <v>119</v>
      </c>
      <c r="C42" s="42" t="s">
        <v>137</v>
      </c>
      <c r="E42" s="40"/>
      <c r="F42" s="42" t="s">
        <v>143</v>
      </c>
      <c r="G42" s="65" t="s">
        <v>13</v>
      </c>
      <c r="H42" s="54">
        <v>4</v>
      </c>
      <c r="I42" s="43">
        <f t="shared" si="1"/>
        <v>0.113</v>
      </c>
      <c r="J42" s="61">
        <v>0.45200000000000001</v>
      </c>
      <c r="K42" s="49" t="s">
        <v>103</v>
      </c>
      <c r="L42" s="37"/>
      <c r="M42" s="37"/>
      <c r="N42" s="165"/>
      <c r="O42" s="41" t="s">
        <v>326</v>
      </c>
      <c r="P42" s="35"/>
      <c r="Q42" s="35"/>
      <c r="R42" s="35"/>
      <c r="S42" s="35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pans="1:31" s="29" customFormat="1" ht="48.75" customHeight="1" x14ac:dyDescent="0.25">
      <c r="A43" s="45" t="s">
        <v>51</v>
      </c>
      <c r="B43" s="41" t="s">
        <v>120</v>
      </c>
      <c r="C43" s="42" t="s">
        <v>138</v>
      </c>
      <c r="E43" s="40"/>
      <c r="F43" s="42" t="s">
        <v>144</v>
      </c>
      <c r="G43" s="65" t="s">
        <v>13</v>
      </c>
      <c r="H43" s="54">
        <v>4</v>
      </c>
      <c r="I43" s="43">
        <f t="shared" si="1"/>
        <v>0.255</v>
      </c>
      <c r="J43" s="61">
        <v>1.02</v>
      </c>
      <c r="K43" s="49" t="s">
        <v>103</v>
      </c>
      <c r="L43" s="37"/>
      <c r="M43" s="37"/>
      <c r="N43" s="165"/>
      <c r="O43" s="41" t="s">
        <v>326</v>
      </c>
      <c r="P43" s="35"/>
      <c r="Q43" s="35"/>
      <c r="R43" s="35"/>
      <c r="S43" s="35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</row>
    <row r="44" spans="1:31" s="29" customFormat="1" ht="48.75" customHeight="1" x14ac:dyDescent="0.25">
      <c r="A44" s="45" t="s">
        <v>52</v>
      </c>
      <c r="B44" s="41" t="s">
        <v>121</v>
      </c>
      <c r="C44" s="42" t="s">
        <v>138</v>
      </c>
      <c r="E44" s="40"/>
      <c r="F44" s="42" t="s">
        <v>145</v>
      </c>
      <c r="G44" s="65" t="s">
        <v>13</v>
      </c>
      <c r="H44" s="54">
        <v>4</v>
      </c>
      <c r="I44" s="43">
        <f t="shared" si="1"/>
        <v>0.45</v>
      </c>
      <c r="J44" s="61">
        <v>1.8</v>
      </c>
      <c r="K44" s="49" t="s">
        <v>103</v>
      </c>
      <c r="L44" s="37"/>
      <c r="M44" s="37"/>
      <c r="N44" s="165"/>
      <c r="O44" s="41" t="s">
        <v>326</v>
      </c>
      <c r="P44" s="35"/>
      <c r="Q44" s="35"/>
      <c r="R44" s="35"/>
      <c r="S44" s="35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9" customFormat="1" ht="48.75" customHeight="1" x14ac:dyDescent="0.25">
      <c r="A45" s="157" t="s">
        <v>53</v>
      </c>
      <c r="B45" s="41" t="s">
        <v>122</v>
      </c>
      <c r="C45" s="42" t="s">
        <v>138</v>
      </c>
      <c r="E45" s="40"/>
      <c r="F45" s="42" t="s">
        <v>145</v>
      </c>
      <c r="G45" s="65" t="s">
        <v>13</v>
      </c>
      <c r="H45" s="54">
        <v>4</v>
      </c>
      <c r="I45" s="43">
        <f t="shared" si="1"/>
        <v>1.42</v>
      </c>
      <c r="J45" s="61">
        <v>5.68</v>
      </c>
      <c r="K45" s="49" t="s">
        <v>103</v>
      </c>
      <c r="L45" s="37"/>
      <c r="M45" s="37"/>
      <c r="N45" s="165"/>
      <c r="O45" s="41" t="s">
        <v>326</v>
      </c>
      <c r="P45" s="35"/>
      <c r="Q45" s="35"/>
      <c r="R45" s="35"/>
      <c r="S45" s="35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9" customFormat="1" ht="48.75" customHeight="1" x14ac:dyDescent="0.25">
      <c r="A46" s="45" t="s">
        <v>54</v>
      </c>
      <c r="B46" s="41" t="s">
        <v>123</v>
      </c>
      <c r="C46" s="42" t="s">
        <v>138</v>
      </c>
      <c r="E46" s="40"/>
      <c r="F46" s="42" t="s">
        <v>146</v>
      </c>
      <c r="G46" s="65" t="s">
        <v>13</v>
      </c>
      <c r="H46" s="54">
        <v>2</v>
      </c>
      <c r="I46" s="43">
        <f t="shared" si="1"/>
        <v>1.26</v>
      </c>
      <c r="J46" s="61">
        <v>2.52</v>
      </c>
      <c r="K46" s="49" t="s">
        <v>103</v>
      </c>
      <c r="L46" s="37"/>
      <c r="M46" s="37"/>
      <c r="N46" s="165"/>
      <c r="O46" s="41" t="s">
        <v>326</v>
      </c>
      <c r="P46" s="35"/>
      <c r="Q46" s="35"/>
      <c r="R46" s="35"/>
      <c r="S46" s="35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9" customFormat="1" ht="48.75" customHeight="1" x14ac:dyDescent="0.25">
      <c r="A47" s="45" t="s">
        <v>55</v>
      </c>
      <c r="B47" s="41" t="s">
        <v>126</v>
      </c>
      <c r="C47" s="42" t="s">
        <v>137</v>
      </c>
      <c r="E47" s="40"/>
      <c r="F47" s="42" t="s">
        <v>148</v>
      </c>
      <c r="G47" s="65" t="s">
        <v>13</v>
      </c>
      <c r="H47" s="54">
        <v>2</v>
      </c>
      <c r="I47" s="43">
        <f t="shared" si="1"/>
        <v>0.12</v>
      </c>
      <c r="J47" s="61">
        <v>0.24</v>
      </c>
      <c r="K47" s="49" t="s">
        <v>103</v>
      </c>
      <c r="L47" s="37"/>
      <c r="M47" s="37"/>
      <c r="N47" s="165"/>
      <c r="O47" s="41" t="s">
        <v>326</v>
      </c>
      <c r="P47" s="35"/>
      <c r="Q47" s="35"/>
      <c r="R47" s="35"/>
      <c r="S47" s="35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9" customFormat="1" ht="48.75" customHeight="1" x14ac:dyDescent="0.25">
      <c r="A48" s="157" t="s">
        <v>56</v>
      </c>
      <c r="B48" s="41" t="s">
        <v>127</v>
      </c>
      <c r="C48" s="42" t="s">
        <v>137</v>
      </c>
      <c r="E48" s="40"/>
      <c r="F48" s="42" t="s">
        <v>155</v>
      </c>
      <c r="G48" s="65" t="s">
        <v>13</v>
      </c>
      <c r="H48" s="54">
        <v>10</v>
      </c>
      <c r="I48" s="43">
        <f t="shared" si="1"/>
        <v>0.63</v>
      </c>
      <c r="J48" s="61">
        <v>6.3</v>
      </c>
      <c r="K48" s="49" t="s">
        <v>103</v>
      </c>
      <c r="L48" s="37"/>
      <c r="M48" s="37"/>
      <c r="N48" s="165"/>
      <c r="O48" s="41" t="s">
        <v>326</v>
      </c>
      <c r="P48" s="35"/>
      <c r="Q48" s="35"/>
      <c r="R48" s="35"/>
      <c r="S48" s="35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31" s="29" customFormat="1" ht="48.75" customHeight="1" x14ac:dyDescent="0.25">
      <c r="A49" s="45" t="s">
        <v>57</v>
      </c>
      <c r="B49" s="41" t="s">
        <v>128</v>
      </c>
      <c r="C49" s="42" t="s">
        <v>137</v>
      </c>
      <c r="E49" s="40"/>
      <c r="F49" s="42" t="s">
        <v>149</v>
      </c>
      <c r="G49" s="65" t="s">
        <v>13</v>
      </c>
      <c r="H49" s="54">
        <v>10</v>
      </c>
      <c r="I49" s="43">
        <f t="shared" si="1"/>
        <v>0.32</v>
      </c>
      <c r="J49" s="61">
        <v>3.2</v>
      </c>
      <c r="K49" s="49" t="s">
        <v>103</v>
      </c>
      <c r="L49" s="37"/>
      <c r="M49" s="37"/>
      <c r="N49" s="165"/>
      <c r="O49" s="41" t="s">
        <v>326</v>
      </c>
      <c r="P49" s="35"/>
      <c r="Q49" s="35"/>
      <c r="R49" s="35"/>
      <c r="S49" s="35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31" s="29" customFormat="1" ht="48.75" customHeight="1" x14ac:dyDescent="0.25">
      <c r="A50" s="45" t="s">
        <v>439</v>
      </c>
      <c r="B50" s="41" t="s">
        <v>129</v>
      </c>
      <c r="C50" s="42" t="s">
        <v>137</v>
      </c>
      <c r="E50" s="40"/>
      <c r="F50" s="42" t="s">
        <v>156</v>
      </c>
      <c r="G50" s="65" t="s">
        <v>13</v>
      </c>
      <c r="H50" s="54">
        <v>10</v>
      </c>
      <c r="I50" s="43">
        <f t="shared" si="1"/>
        <v>1.35</v>
      </c>
      <c r="J50" s="61">
        <v>13.5</v>
      </c>
      <c r="K50" s="49" t="s">
        <v>103</v>
      </c>
      <c r="L50" s="37"/>
      <c r="M50" s="37"/>
      <c r="N50" s="165"/>
      <c r="O50" s="41" t="s">
        <v>326</v>
      </c>
      <c r="P50" s="35"/>
      <c r="Q50" s="35"/>
      <c r="R50" s="35"/>
      <c r="S50" s="35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31" s="29" customFormat="1" ht="48.75" customHeight="1" x14ac:dyDescent="0.25">
      <c r="A51" s="157" t="s">
        <v>58</v>
      </c>
      <c r="B51" s="41" t="s">
        <v>130</v>
      </c>
      <c r="C51" s="42" t="s">
        <v>137</v>
      </c>
      <c r="E51" s="40"/>
      <c r="F51" s="42" t="s">
        <v>149</v>
      </c>
      <c r="G51" s="65" t="s">
        <v>13</v>
      </c>
      <c r="H51" s="54">
        <v>10</v>
      </c>
      <c r="I51" s="43">
        <f t="shared" si="1"/>
        <v>0.94000000000000006</v>
      </c>
      <c r="J51" s="61">
        <v>9.4</v>
      </c>
      <c r="K51" s="49" t="s">
        <v>103</v>
      </c>
      <c r="L51" s="37"/>
      <c r="M51" s="37"/>
      <c r="N51" s="165"/>
      <c r="O51" s="41" t="s">
        <v>326</v>
      </c>
      <c r="P51" s="35"/>
      <c r="Q51" s="35"/>
      <c r="R51" s="35"/>
      <c r="S51" s="35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31" s="29" customFormat="1" ht="48.75" customHeight="1" x14ac:dyDescent="0.25">
      <c r="A52" s="45" t="s">
        <v>59</v>
      </c>
      <c r="B52" s="41" t="s">
        <v>131</v>
      </c>
      <c r="C52" s="42"/>
      <c r="E52" s="40"/>
      <c r="F52" s="42" t="s">
        <v>150</v>
      </c>
      <c r="G52" s="65" t="s">
        <v>139</v>
      </c>
      <c r="H52" s="54">
        <v>20</v>
      </c>
      <c r="I52" s="43">
        <f t="shared" si="1"/>
        <v>0.78</v>
      </c>
      <c r="J52" s="61">
        <v>15.6</v>
      </c>
      <c r="K52" s="49" t="s">
        <v>103</v>
      </c>
      <c r="L52" s="37"/>
      <c r="M52" s="37"/>
      <c r="N52" s="165"/>
      <c r="O52" s="41" t="s">
        <v>326</v>
      </c>
      <c r="P52" s="35"/>
      <c r="Q52" s="35"/>
      <c r="R52" s="35"/>
      <c r="S52" s="35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31" s="29" customFormat="1" ht="48.75" customHeight="1" x14ac:dyDescent="0.25">
      <c r="A53" s="45" t="s">
        <v>60</v>
      </c>
      <c r="B53" s="41" t="s">
        <v>132</v>
      </c>
      <c r="C53" s="42" t="s">
        <v>137</v>
      </c>
      <c r="E53" s="40"/>
      <c r="F53" s="42" t="s">
        <v>101</v>
      </c>
      <c r="G53" s="65" t="s">
        <v>13</v>
      </c>
      <c r="H53" s="54">
        <v>1</v>
      </c>
      <c r="I53" s="43">
        <f t="shared" si="1"/>
        <v>0.54</v>
      </c>
      <c r="J53" s="61">
        <v>0.54</v>
      </c>
      <c r="K53" s="49" t="s">
        <v>103</v>
      </c>
      <c r="L53" s="37"/>
      <c r="M53" s="37"/>
      <c r="N53" s="165"/>
      <c r="O53" s="41" t="s">
        <v>326</v>
      </c>
      <c r="P53" s="35"/>
      <c r="Q53" s="35"/>
      <c r="R53" s="35"/>
      <c r="S53" s="35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31" s="29" customFormat="1" ht="48.75" customHeight="1" x14ac:dyDescent="0.25">
      <c r="A54" s="157" t="s">
        <v>61</v>
      </c>
      <c r="B54" s="41" t="s">
        <v>133</v>
      </c>
      <c r="C54" s="42"/>
      <c r="E54" s="40"/>
      <c r="F54" s="42" t="s">
        <v>157</v>
      </c>
      <c r="G54" s="65" t="s">
        <v>13</v>
      </c>
      <c r="H54" s="54">
        <v>2</v>
      </c>
      <c r="I54" s="43">
        <f t="shared" si="1"/>
        <v>0</v>
      </c>
      <c r="J54" s="61"/>
      <c r="K54" s="49" t="s">
        <v>103</v>
      </c>
      <c r="L54" s="37"/>
      <c r="M54" s="37"/>
      <c r="N54" s="165"/>
      <c r="O54" s="41" t="s">
        <v>326</v>
      </c>
      <c r="P54" s="35"/>
      <c r="Q54" s="35"/>
      <c r="R54" s="35"/>
      <c r="S54" s="35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31" s="29" customFormat="1" ht="48.75" customHeight="1" x14ac:dyDescent="0.25">
      <c r="A55" s="45" t="s">
        <v>448</v>
      </c>
      <c r="B55" s="41" t="s">
        <v>134</v>
      </c>
      <c r="C55" s="42" t="s">
        <v>93</v>
      </c>
      <c r="E55" s="40"/>
      <c r="F55" s="42" t="s">
        <v>152</v>
      </c>
      <c r="G55" s="65" t="s">
        <v>13</v>
      </c>
      <c r="H55" s="54">
        <v>1</v>
      </c>
      <c r="I55" s="43">
        <f t="shared" si="1"/>
        <v>0.58799999999999997</v>
      </c>
      <c r="J55" s="61">
        <v>0.58799999999999997</v>
      </c>
      <c r="K55" s="49" t="s">
        <v>103</v>
      </c>
      <c r="L55" s="37"/>
      <c r="M55" s="37"/>
      <c r="N55" s="165"/>
      <c r="O55" s="41" t="s">
        <v>326</v>
      </c>
      <c r="P55" s="35"/>
      <c r="Q55" s="35"/>
      <c r="R55" s="35"/>
      <c r="S55" s="35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31" s="29" customFormat="1" ht="48.75" customHeight="1" x14ac:dyDescent="0.25">
      <c r="A56" s="45" t="s">
        <v>62</v>
      </c>
      <c r="B56" s="41" t="s">
        <v>115</v>
      </c>
      <c r="C56" s="42" t="s">
        <v>95</v>
      </c>
      <c r="E56" s="40"/>
      <c r="F56" s="42" t="s">
        <v>153</v>
      </c>
      <c r="G56" s="65" t="s">
        <v>139</v>
      </c>
      <c r="H56" s="41">
        <v>100</v>
      </c>
      <c r="I56" s="43">
        <f t="shared" si="1"/>
        <v>2.62</v>
      </c>
      <c r="J56" s="60">
        <v>262</v>
      </c>
      <c r="K56" s="49" t="s">
        <v>103</v>
      </c>
      <c r="L56" s="37"/>
      <c r="M56" s="37"/>
      <c r="N56" s="165"/>
      <c r="O56" s="41" t="s">
        <v>326</v>
      </c>
      <c r="P56" s="35"/>
      <c r="Q56" s="35"/>
      <c r="R56" s="35"/>
      <c r="S56" s="35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31" s="29" customFormat="1" ht="48.75" customHeight="1" x14ac:dyDescent="0.25">
      <c r="A57" s="157" t="s">
        <v>63</v>
      </c>
      <c r="B57" s="41" t="s">
        <v>116</v>
      </c>
      <c r="C57" s="42" t="s">
        <v>21</v>
      </c>
      <c r="E57" s="40"/>
      <c r="F57" s="42" t="s">
        <v>142</v>
      </c>
      <c r="G57" s="65" t="s">
        <v>13</v>
      </c>
      <c r="H57" s="41">
        <v>4</v>
      </c>
      <c r="I57" s="43">
        <f t="shared" si="1"/>
        <v>0.22</v>
      </c>
      <c r="J57" s="60">
        <v>0.88</v>
      </c>
      <c r="K57" s="49" t="s">
        <v>103</v>
      </c>
      <c r="L57" s="37"/>
      <c r="M57" s="37"/>
      <c r="N57" s="165"/>
      <c r="O57" s="41" t="s">
        <v>326</v>
      </c>
      <c r="P57" s="35"/>
      <c r="Q57" s="35"/>
      <c r="R57" s="35"/>
      <c r="S57" s="35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31" s="29" customFormat="1" ht="48.75" customHeight="1" x14ac:dyDescent="0.25">
      <c r="A58" s="45" t="s">
        <v>64</v>
      </c>
      <c r="B58" s="41" t="s">
        <v>117</v>
      </c>
      <c r="C58" s="42" t="s">
        <v>137</v>
      </c>
      <c r="E58" s="40"/>
      <c r="F58" s="42" t="s">
        <v>142</v>
      </c>
      <c r="G58" s="65" t="s">
        <v>13</v>
      </c>
      <c r="H58" s="41">
        <v>4</v>
      </c>
      <c r="I58" s="43">
        <f t="shared" si="1"/>
        <v>1.04</v>
      </c>
      <c r="J58" s="60">
        <v>4.16</v>
      </c>
      <c r="K58" s="49" t="s">
        <v>103</v>
      </c>
      <c r="L58" s="37"/>
      <c r="M58" s="37"/>
      <c r="N58" s="165"/>
      <c r="O58" s="41" t="s">
        <v>326</v>
      </c>
      <c r="P58" s="35"/>
      <c r="Q58" s="35"/>
      <c r="R58" s="35"/>
      <c r="S58" s="35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31" s="29" customFormat="1" ht="48.75" customHeight="1" x14ac:dyDescent="0.25">
      <c r="A59" s="45" t="s">
        <v>65</v>
      </c>
      <c r="B59" s="41" t="s">
        <v>118</v>
      </c>
      <c r="C59" s="42" t="s">
        <v>93</v>
      </c>
      <c r="E59" s="40"/>
      <c r="F59" s="42" t="s">
        <v>158</v>
      </c>
      <c r="G59" s="65" t="s">
        <v>13</v>
      </c>
      <c r="H59" s="41">
        <v>4</v>
      </c>
      <c r="I59" s="43">
        <f t="shared" si="1"/>
        <v>2.13</v>
      </c>
      <c r="J59" s="60">
        <v>8.52</v>
      </c>
      <c r="K59" s="49" t="s">
        <v>103</v>
      </c>
      <c r="L59" s="37"/>
      <c r="M59" s="37"/>
      <c r="N59" s="165"/>
      <c r="O59" s="41" t="s">
        <v>326</v>
      </c>
      <c r="P59" s="35"/>
      <c r="Q59" s="35"/>
      <c r="R59" s="35"/>
      <c r="S59" s="35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</row>
    <row r="60" spans="1:31" s="29" customFormat="1" ht="48.75" customHeight="1" x14ac:dyDescent="0.25">
      <c r="A60" s="157" t="s">
        <v>66</v>
      </c>
      <c r="B60" s="41" t="s">
        <v>119</v>
      </c>
      <c r="C60" s="42" t="s">
        <v>137</v>
      </c>
      <c r="E60" s="40"/>
      <c r="F60" s="42" t="s">
        <v>143</v>
      </c>
      <c r="G60" s="65" t="s">
        <v>13</v>
      </c>
      <c r="H60" s="52">
        <v>4</v>
      </c>
      <c r="I60" s="43">
        <f t="shared" si="1"/>
        <v>0.113</v>
      </c>
      <c r="J60" s="61">
        <v>0.45200000000000001</v>
      </c>
      <c r="K60" s="49" t="s">
        <v>103</v>
      </c>
      <c r="L60" s="37"/>
      <c r="M60" s="37"/>
      <c r="N60" s="165"/>
      <c r="O60" s="41" t="s">
        <v>326</v>
      </c>
      <c r="P60" s="35"/>
      <c r="Q60" s="35"/>
      <c r="R60" s="35"/>
      <c r="S60" s="35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s="29" customFormat="1" ht="48.75" customHeight="1" x14ac:dyDescent="0.25">
      <c r="A61" s="45" t="s">
        <v>67</v>
      </c>
      <c r="B61" s="41" t="s">
        <v>120</v>
      </c>
      <c r="C61" s="42" t="s">
        <v>93</v>
      </c>
      <c r="E61" s="40"/>
      <c r="F61" s="42" t="s">
        <v>144</v>
      </c>
      <c r="G61" s="65" t="s">
        <v>13</v>
      </c>
      <c r="H61" s="52">
        <v>4</v>
      </c>
      <c r="I61" s="43">
        <f t="shared" si="1"/>
        <v>0.255</v>
      </c>
      <c r="J61" s="61">
        <v>1.02</v>
      </c>
      <c r="K61" s="49" t="s">
        <v>103</v>
      </c>
      <c r="L61" s="37"/>
      <c r="M61" s="37"/>
      <c r="N61" s="165"/>
      <c r="O61" s="41" t="s">
        <v>326</v>
      </c>
      <c r="P61" s="35"/>
      <c r="Q61" s="35"/>
      <c r="R61" s="35"/>
      <c r="S61" s="35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s="29" customFormat="1" ht="48.75" customHeight="1" x14ac:dyDescent="0.25">
      <c r="A62" s="45" t="s">
        <v>68</v>
      </c>
      <c r="B62" s="41" t="s">
        <v>121</v>
      </c>
      <c r="C62" s="42" t="s">
        <v>138</v>
      </c>
      <c r="E62" s="40"/>
      <c r="F62" s="42" t="s">
        <v>145</v>
      </c>
      <c r="G62" s="65" t="s">
        <v>13</v>
      </c>
      <c r="H62" s="52">
        <v>4</v>
      </c>
      <c r="I62" s="43">
        <f t="shared" si="1"/>
        <v>0.45</v>
      </c>
      <c r="J62" s="61">
        <v>1.8</v>
      </c>
      <c r="K62" s="49" t="s">
        <v>103</v>
      </c>
      <c r="L62" s="37"/>
      <c r="M62" s="37"/>
      <c r="N62" s="165"/>
      <c r="O62" s="41" t="s">
        <v>326</v>
      </c>
      <c r="P62" s="35"/>
      <c r="Q62" s="35"/>
      <c r="R62" s="35"/>
      <c r="S62" s="35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31" s="29" customFormat="1" ht="48.75" customHeight="1" x14ac:dyDescent="0.25">
      <c r="A63" s="157" t="s">
        <v>69</v>
      </c>
      <c r="B63" s="41" t="s">
        <v>122</v>
      </c>
      <c r="C63" s="42" t="s">
        <v>138</v>
      </c>
      <c r="E63" s="40"/>
      <c r="F63" s="42" t="s">
        <v>145</v>
      </c>
      <c r="G63" s="65" t="s">
        <v>13</v>
      </c>
      <c r="H63" s="52">
        <v>4</v>
      </c>
      <c r="I63" s="43">
        <f t="shared" si="1"/>
        <v>1.42</v>
      </c>
      <c r="J63" s="61">
        <v>5.68</v>
      </c>
      <c r="K63" s="49" t="s">
        <v>103</v>
      </c>
      <c r="L63" s="37"/>
      <c r="M63" s="37"/>
      <c r="N63" s="165"/>
      <c r="O63" s="41" t="s">
        <v>326</v>
      </c>
      <c r="P63" s="35"/>
      <c r="Q63" s="35"/>
      <c r="R63" s="35"/>
      <c r="S63" s="35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31" s="29" customFormat="1" ht="48.75" customHeight="1" x14ac:dyDescent="0.25">
      <c r="A64" s="45" t="s">
        <v>70</v>
      </c>
      <c r="B64" s="41" t="s">
        <v>123</v>
      </c>
      <c r="C64" s="42" t="s">
        <v>138</v>
      </c>
      <c r="E64" s="40"/>
      <c r="F64" s="42" t="s">
        <v>159</v>
      </c>
      <c r="G64" s="65" t="s">
        <v>13</v>
      </c>
      <c r="H64" s="52">
        <v>2</v>
      </c>
      <c r="I64" s="43">
        <f t="shared" si="1"/>
        <v>1.26</v>
      </c>
      <c r="J64" s="61">
        <v>2.52</v>
      </c>
      <c r="K64" s="49" t="s">
        <v>103</v>
      </c>
      <c r="L64" s="37"/>
      <c r="M64" s="37"/>
      <c r="N64" s="165"/>
      <c r="O64" s="41" t="s">
        <v>326</v>
      </c>
      <c r="P64" s="35"/>
      <c r="Q64" s="35"/>
      <c r="R64" s="35"/>
      <c r="S64" s="35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9" customFormat="1" ht="48.75" customHeight="1" x14ac:dyDescent="0.25">
      <c r="A65" s="45" t="s">
        <v>71</v>
      </c>
      <c r="B65" s="41" t="s">
        <v>135</v>
      </c>
      <c r="C65" s="42" t="s">
        <v>137</v>
      </c>
      <c r="E65" s="40"/>
      <c r="F65" s="42" t="s">
        <v>148</v>
      </c>
      <c r="G65" s="65" t="s">
        <v>13</v>
      </c>
      <c r="H65" s="52">
        <v>2</v>
      </c>
      <c r="I65" s="43">
        <f t="shared" si="1"/>
        <v>0.4</v>
      </c>
      <c r="J65" s="61">
        <v>0.8</v>
      </c>
      <c r="K65" s="49" t="s">
        <v>103</v>
      </c>
      <c r="L65" s="37"/>
      <c r="M65" s="37"/>
      <c r="N65" s="165"/>
      <c r="O65" s="41" t="s">
        <v>326</v>
      </c>
      <c r="P65" s="35"/>
      <c r="Q65" s="35"/>
      <c r="R65" s="35"/>
      <c r="S65" s="35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s="29" customFormat="1" ht="48.75" customHeight="1" x14ac:dyDescent="0.25">
      <c r="A66" s="157" t="s">
        <v>72</v>
      </c>
      <c r="B66" s="41" t="s">
        <v>126</v>
      </c>
      <c r="C66" s="42" t="s">
        <v>137</v>
      </c>
      <c r="E66" s="40"/>
      <c r="F66" s="42" t="s">
        <v>148</v>
      </c>
      <c r="G66" s="65" t="s">
        <v>13</v>
      </c>
      <c r="H66" s="52">
        <v>2</v>
      </c>
      <c r="I66" s="43">
        <f t="shared" si="1"/>
        <v>0.12</v>
      </c>
      <c r="J66" s="61">
        <v>0.24</v>
      </c>
      <c r="K66" s="49" t="s">
        <v>103</v>
      </c>
      <c r="L66" s="37"/>
      <c r="M66" s="37"/>
      <c r="N66" s="165"/>
      <c r="O66" s="41" t="s">
        <v>326</v>
      </c>
      <c r="P66" s="35"/>
      <c r="Q66" s="35"/>
      <c r="R66" s="35"/>
      <c r="S66" s="35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31" s="29" customFormat="1" ht="48.75" customHeight="1" x14ac:dyDescent="0.25">
      <c r="A67" s="45" t="s">
        <v>73</v>
      </c>
      <c r="B67" s="41" t="s">
        <v>127</v>
      </c>
      <c r="C67" s="42" t="s">
        <v>137</v>
      </c>
      <c r="E67" s="40"/>
      <c r="F67" s="42" t="s">
        <v>149</v>
      </c>
      <c r="G67" s="65" t="s">
        <v>13</v>
      </c>
      <c r="H67" s="52">
        <v>10</v>
      </c>
      <c r="I67" s="43">
        <f t="shared" si="1"/>
        <v>0.63</v>
      </c>
      <c r="J67" s="61">
        <v>6.3</v>
      </c>
      <c r="K67" s="49" t="s">
        <v>103</v>
      </c>
      <c r="L67" s="37"/>
      <c r="M67" s="37"/>
      <c r="N67" s="165"/>
      <c r="O67" s="41" t="s">
        <v>326</v>
      </c>
      <c r="P67" s="35"/>
      <c r="Q67" s="35"/>
      <c r="R67" s="35"/>
      <c r="S67" s="35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9" customFormat="1" ht="48.75" customHeight="1" x14ac:dyDescent="0.25">
      <c r="A68" s="45" t="s">
        <v>74</v>
      </c>
      <c r="B68" s="41" t="s">
        <v>128</v>
      </c>
      <c r="C68" s="42" t="s">
        <v>137</v>
      </c>
      <c r="E68" s="40"/>
      <c r="F68" s="42" t="s">
        <v>149</v>
      </c>
      <c r="G68" s="65" t="s">
        <v>13</v>
      </c>
      <c r="H68" s="52">
        <v>10</v>
      </c>
      <c r="I68" s="43">
        <f t="shared" si="1"/>
        <v>0.32</v>
      </c>
      <c r="J68" s="61">
        <v>3.2</v>
      </c>
      <c r="K68" s="49" t="s">
        <v>103</v>
      </c>
      <c r="L68" s="37"/>
      <c r="M68" s="37"/>
      <c r="N68" s="165"/>
      <c r="O68" s="41" t="s">
        <v>326</v>
      </c>
      <c r="P68" s="35"/>
      <c r="Q68" s="35"/>
      <c r="R68" s="35"/>
      <c r="S68" s="35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9" customFormat="1" ht="48.75" customHeight="1" x14ac:dyDescent="0.25">
      <c r="A69" s="157" t="s">
        <v>75</v>
      </c>
      <c r="B69" s="41" t="s">
        <v>129</v>
      </c>
      <c r="C69" s="42" t="s">
        <v>137</v>
      </c>
      <c r="E69" s="40"/>
      <c r="F69" s="42" t="s">
        <v>149</v>
      </c>
      <c r="G69" s="65" t="s">
        <v>13</v>
      </c>
      <c r="H69" s="52">
        <v>10</v>
      </c>
      <c r="I69" s="43">
        <f t="shared" si="1"/>
        <v>1.35</v>
      </c>
      <c r="J69" s="61">
        <v>13.5</v>
      </c>
      <c r="K69" s="49" t="s">
        <v>103</v>
      </c>
      <c r="L69" s="37"/>
      <c r="M69" s="37"/>
      <c r="N69" s="165"/>
      <c r="O69" s="41" t="s">
        <v>326</v>
      </c>
      <c r="P69" s="35"/>
      <c r="Q69" s="35"/>
      <c r="R69" s="35"/>
      <c r="S69" s="35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9" customFormat="1" ht="48.75" customHeight="1" x14ac:dyDescent="0.25">
      <c r="A70" s="45" t="s">
        <v>76</v>
      </c>
      <c r="B70" s="41" t="s">
        <v>130</v>
      </c>
      <c r="C70" s="42" t="s">
        <v>137</v>
      </c>
      <c r="E70" s="40"/>
      <c r="F70" s="42" t="s">
        <v>149</v>
      </c>
      <c r="G70" s="65" t="s">
        <v>13</v>
      </c>
      <c r="H70" s="52">
        <v>10</v>
      </c>
      <c r="I70" s="43">
        <f t="shared" si="1"/>
        <v>0.94000000000000006</v>
      </c>
      <c r="J70" s="61">
        <v>9.4</v>
      </c>
      <c r="K70" s="49" t="s">
        <v>103</v>
      </c>
      <c r="L70" s="37"/>
      <c r="M70" s="37"/>
      <c r="N70" s="165"/>
      <c r="O70" s="41" t="s">
        <v>326</v>
      </c>
      <c r="P70" s="35"/>
      <c r="Q70" s="35"/>
      <c r="R70" s="35"/>
      <c r="S70" s="35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9" customFormat="1" ht="48.75" customHeight="1" x14ac:dyDescent="0.25">
      <c r="A71" s="45" t="s">
        <v>77</v>
      </c>
      <c r="B71" s="41" t="s">
        <v>136</v>
      </c>
      <c r="C71" s="42" t="s">
        <v>137</v>
      </c>
      <c r="E71" s="40"/>
      <c r="F71" s="42" t="s">
        <v>160</v>
      </c>
      <c r="G71" s="65" t="s">
        <v>13</v>
      </c>
      <c r="H71" s="52">
        <v>1</v>
      </c>
      <c r="I71" s="43">
        <f t="shared" si="1"/>
        <v>0.6</v>
      </c>
      <c r="J71" s="61">
        <v>0.6</v>
      </c>
      <c r="K71" s="49" t="s">
        <v>103</v>
      </c>
      <c r="L71" s="37"/>
      <c r="M71" s="37"/>
      <c r="N71" s="165"/>
      <c r="O71" s="41" t="s">
        <v>326</v>
      </c>
      <c r="P71" s="35"/>
      <c r="Q71" s="35"/>
      <c r="R71" s="35"/>
      <c r="S71" s="35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9" customFormat="1" ht="48.75" customHeight="1" x14ac:dyDescent="0.25">
      <c r="A72" s="157" t="s">
        <v>78</v>
      </c>
      <c r="B72" s="41" t="s">
        <v>131</v>
      </c>
      <c r="C72" s="42"/>
      <c r="E72" s="40"/>
      <c r="F72" s="42" t="s">
        <v>161</v>
      </c>
      <c r="G72" s="65" t="s">
        <v>139</v>
      </c>
      <c r="H72" s="52">
        <v>20</v>
      </c>
      <c r="I72" s="43">
        <f t="shared" si="1"/>
        <v>0.78</v>
      </c>
      <c r="J72" s="61">
        <v>15.6</v>
      </c>
      <c r="K72" s="49" t="s">
        <v>103</v>
      </c>
      <c r="L72" s="37"/>
      <c r="M72" s="37"/>
      <c r="N72" s="165"/>
      <c r="O72" s="41" t="s">
        <v>326</v>
      </c>
      <c r="P72" s="35"/>
      <c r="Q72" s="35"/>
      <c r="R72" s="35"/>
      <c r="S72" s="35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9" customFormat="1" ht="48.75" customHeight="1" x14ac:dyDescent="0.25">
      <c r="A73" s="45" t="s">
        <v>79</v>
      </c>
      <c r="B73" s="41" t="s">
        <v>132</v>
      </c>
      <c r="C73" s="42" t="s">
        <v>137</v>
      </c>
      <c r="E73" s="40"/>
      <c r="F73" s="42" t="s">
        <v>162</v>
      </c>
      <c r="G73" s="65" t="s">
        <v>13</v>
      </c>
      <c r="H73" s="52">
        <v>1</v>
      </c>
      <c r="I73" s="43">
        <f t="shared" si="1"/>
        <v>0.54</v>
      </c>
      <c r="J73" s="61">
        <v>0.54</v>
      </c>
      <c r="K73" s="49" t="s">
        <v>103</v>
      </c>
      <c r="L73" s="37"/>
      <c r="M73" s="37"/>
      <c r="N73" s="165"/>
      <c r="O73" s="41" t="s">
        <v>326</v>
      </c>
      <c r="P73" s="35"/>
      <c r="Q73" s="35"/>
      <c r="R73" s="35"/>
      <c r="S73" s="35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9" customFormat="1" ht="48.75" customHeight="1" x14ac:dyDescent="0.25">
      <c r="A74" s="45" t="s">
        <v>80</v>
      </c>
      <c r="B74" s="41" t="s">
        <v>133</v>
      </c>
      <c r="C74" s="42"/>
      <c r="E74" s="40"/>
      <c r="F74" s="42" t="s">
        <v>157</v>
      </c>
      <c r="G74" s="65" t="s">
        <v>13</v>
      </c>
      <c r="H74" s="52">
        <v>2</v>
      </c>
      <c r="I74" s="43"/>
      <c r="J74" s="61"/>
      <c r="K74" s="49" t="s">
        <v>103</v>
      </c>
      <c r="L74" s="37"/>
      <c r="M74" s="37"/>
      <c r="N74" s="165"/>
      <c r="O74" s="41" t="s">
        <v>326</v>
      </c>
      <c r="P74" s="35"/>
      <c r="Q74" s="35"/>
      <c r="R74" s="35"/>
      <c r="S74" s="35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9" customFormat="1" ht="48.75" customHeight="1" x14ac:dyDescent="0.25">
      <c r="A75" s="157" t="s">
        <v>81</v>
      </c>
      <c r="B75" s="41" t="s">
        <v>134</v>
      </c>
      <c r="C75" s="42" t="s">
        <v>137</v>
      </c>
      <c r="E75" s="40"/>
      <c r="F75" s="42" t="s">
        <v>152</v>
      </c>
      <c r="G75" s="65" t="s">
        <v>13</v>
      </c>
      <c r="H75" s="52">
        <v>1</v>
      </c>
      <c r="I75" s="43">
        <f t="shared" ref="I75:I106" si="2">J75/H75</f>
        <v>0.58799999999999997</v>
      </c>
      <c r="J75" s="61">
        <v>0.58799999999999997</v>
      </c>
      <c r="K75" s="49" t="s">
        <v>103</v>
      </c>
      <c r="L75" s="37"/>
      <c r="M75" s="37"/>
      <c r="N75" s="165"/>
      <c r="O75" s="41" t="s">
        <v>326</v>
      </c>
      <c r="P75" s="35"/>
      <c r="Q75" s="35"/>
      <c r="R75" s="35"/>
      <c r="S75" s="35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9" customFormat="1" ht="48.75" customHeight="1" x14ac:dyDescent="0.35">
      <c r="A76" s="45" t="s">
        <v>82</v>
      </c>
      <c r="B76" s="73" t="s">
        <v>256</v>
      </c>
      <c r="C76" s="85" t="s">
        <v>275</v>
      </c>
      <c r="D76" s="74" t="s">
        <v>21</v>
      </c>
      <c r="E76" s="69"/>
      <c r="F76" s="42" t="s">
        <v>149</v>
      </c>
      <c r="G76" s="71" t="s">
        <v>13</v>
      </c>
      <c r="H76" s="76">
        <v>10</v>
      </c>
      <c r="I76" s="74">
        <f t="shared" si="2"/>
        <v>1.35</v>
      </c>
      <c r="J76" s="62">
        <v>13.5</v>
      </c>
      <c r="K76" s="49" t="s">
        <v>103</v>
      </c>
      <c r="L76" s="37"/>
      <c r="M76" s="37"/>
      <c r="N76" s="165"/>
      <c r="O76" s="41" t="s">
        <v>326</v>
      </c>
      <c r="P76" s="35"/>
      <c r="Q76" s="35"/>
      <c r="R76" s="35"/>
      <c r="S76" s="35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9" customFormat="1" ht="48.75" customHeight="1" x14ac:dyDescent="0.35">
      <c r="A77" s="45" t="s">
        <v>83</v>
      </c>
      <c r="B77" s="73" t="s">
        <v>256</v>
      </c>
      <c r="C77" s="86" t="s">
        <v>276</v>
      </c>
      <c r="D77" s="74" t="s">
        <v>21</v>
      </c>
      <c r="E77" s="69"/>
      <c r="F77" s="42" t="s">
        <v>149</v>
      </c>
      <c r="G77" s="71" t="s">
        <v>13</v>
      </c>
      <c r="H77" s="76">
        <v>10</v>
      </c>
      <c r="I77" s="74">
        <f t="shared" si="2"/>
        <v>0.93999999999999984</v>
      </c>
      <c r="J77" s="62">
        <v>9.3999999999999986</v>
      </c>
      <c r="K77" s="49" t="s">
        <v>103</v>
      </c>
      <c r="L77" s="37"/>
      <c r="M77" s="37"/>
      <c r="N77" s="165"/>
      <c r="O77" s="41" t="s">
        <v>326</v>
      </c>
      <c r="P77" s="35"/>
      <c r="Q77" s="35"/>
      <c r="R77" s="35"/>
      <c r="S77" s="35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9" customFormat="1" ht="48.75" customHeight="1" x14ac:dyDescent="0.35">
      <c r="A78" s="157" t="s">
        <v>84</v>
      </c>
      <c r="B78" s="77" t="s">
        <v>257</v>
      </c>
      <c r="C78" s="78" t="s">
        <v>277</v>
      </c>
      <c r="D78" s="74" t="s">
        <v>21</v>
      </c>
      <c r="E78" s="69"/>
      <c r="F78" s="75" t="s">
        <v>91</v>
      </c>
      <c r="G78" s="71" t="s">
        <v>320</v>
      </c>
      <c r="H78" s="76">
        <v>10</v>
      </c>
      <c r="I78" s="74">
        <f t="shared" si="2"/>
        <v>7.1</v>
      </c>
      <c r="J78" s="63">
        <v>71</v>
      </c>
      <c r="K78" s="49" t="s">
        <v>103</v>
      </c>
      <c r="L78" s="37"/>
      <c r="M78" s="37"/>
      <c r="N78" s="165"/>
      <c r="O78" s="41" t="s">
        <v>326</v>
      </c>
      <c r="P78" s="35"/>
      <c r="Q78" s="35"/>
      <c r="R78" s="35"/>
      <c r="S78" s="35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9" customFormat="1" ht="48.75" customHeight="1" x14ac:dyDescent="0.35">
      <c r="A79" s="45" t="s">
        <v>85</v>
      </c>
      <c r="B79" s="77" t="s">
        <v>257</v>
      </c>
      <c r="C79" s="78" t="s">
        <v>278</v>
      </c>
      <c r="D79" s="74" t="s">
        <v>21</v>
      </c>
      <c r="E79" s="69"/>
      <c r="F79" s="75" t="s">
        <v>91</v>
      </c>
      <c r="G79" s="71" t="s">
        <v>320</v>
      </c>
      <c r="H79" s="76">
        <v>15</v>
      </c>
      <c r="I79" s="74">
        <f t="shared" si="2"/>
        <v>10.26</v>
      </c>
      <c r="J79" s="63">
        <v>153.9</v>
      </c>
      <c r="K79" s="49" t="s">
        <v>103</v>
      </c>
      <c r="L79" s="37"/>
      <c r="M79" s="37"/>
      <c r="N79" s="165"/>
      <c r="O79" s="41" t="s">
        <v>326</v>
      </c>
      <c r="P79" s="35"/>
      <c r="Q79" s="35"/>
      <c r="R79" s="35"/>
      <c r="S79" s="35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9" customFormat="1" ht="48.75" customHeight="1" x14ac:dyDescent="0.35">
      <c r="A80" s="45" t="s">
        <v>86</v>
      </c>
      <c r="B80" s="73" t="s">
        <v>258</v>
      </c>
      <c r="C80" s="78" t="s">
        <v>279</v>
      </c>
      <c r="D80" s="74" t="s">
        <v>93</v>
      </c>
      <c r="E80" s="69"/>
      <c r="F80" s="75" t="s">
        <v>100</v>
      </c>
      <c r="G80" s="71" t="s">
        <v>13</v>
      </c>
      <c r="H80" s="76">
        <v>1</v>
      </c>
      <c r="I80" s="74">
        <f t="shared" si="2"/>
        <v>0.42</v>
      </c>
      <c r="J80" s="63">
        <v>0.42</v>
      </c>
      <c r="K80" s="49" t="s">
        <v>103</v>
      </c>
      <c r="L80" s="37"/>
      <c r="M80" s="37"/>
      <c r="N80" s="165"/>
      <c r="O80" s="41" t="s">
        <v>326</v>
      </c>
      <c r="P80" s="35"/>
      <c r="Q80" s="35"/>
      <c r="R80" s="35"/>
      <c r="S80" s="35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31" s="29" customFormat="1" ht="48.75" customHeight="1" x14ac:dyDescent="0.35">
      <c r="A81" s="157" t="s">
        <v>87</v>
      </c>
      <c r="B81" s="73" t="s">
        <v>258</v>
      </c>
      <c r="C81" s="79" t="s">
        <v>280</v>
      </c>
      <c r="D81" s="74" t="s">
        <v>93</v>
      </c>
      <c r="E81" s="69"/>
      <c r="F81" s="75" t="s">
        <v>100</v>
      </c>
      <c r="G81" s="71" t="s">
        <v>13</v>
      </c>
      <c r="H81" s="76">
        <v>5</v>
      </c>
      <c r="I81" s="74">
        <f t="shared" si="2"/>
        <v>0.9</v>
      </c>
      <c r="J81" s="64">
        <v>4.5</v>
      </c>
      <c r="K81" s="49" t="s">
        <v>103</v>
      </c>
      <c r="L81" s="37"/>
      <c r="M81" s="37"/>
      <c r="N81" s="165"/>
      <c r="O81" s="41" t="s">
        <v>326</v>
      </c>
      <c r="P81" s="35"/>
      <c r="Q81" s="35"/>
      <c r="R81" s="35"/>
      <c r="S81" s="35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31" s="29" customFormat="1" ht="48.75" customHeight="1" x14ac:dyDescent="0.35">
      <c r="A82" s="45" t="s">
        <v>88</v>
      </c>
      <c r="B82" s="73" t="s">
        <v>258</v>
      </c>
      <c r="C82" s="79" t="s">
        <v>281</v>
      </c>
      <c r="D82" s="74" t="s">
        <v>93</v>
      </c>
      <c r="E82" s="69"/>
      <c r="F82" s="75" t="s">
        <v>100</v>
      </c>
      <c r="G82" s="71" t="s">
        <v>13</v>
      </c>
      <c r="H82" s="76">
        <v>4</v>
      </c>
      <c r="I82" s="74">
        <f t="shared" si="2"/>
        <v>0.6</v>
      </c>
      <c r="J82" s="64">
        <v>2.4</v>
      </c>
      <c r="K82" s="49" t="s">
        <v>103</v>
      </c>
      <c r="L82" s="37"/>
      <c r="M82" s="37"/>
      <c r="N82" s="165"/>
      <c r="O82" s="41" t="s">
        <v>326</v>
      </c>
      <c r="P82" s="35"/>
      <c r="Q82" s="35"/>
      <c r="R82" s="35"/>
      <c r="S82" s="35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31" s="29" customFormat="1" ht="48.75" customHeight="1" x14ac:dyDescent="0.35">
      <c r="A83" s="45" t="s">
        <v>89</v>
      </c>
      <c r="B83" s="73" t="s">
        <v>258</v>
      </c>
      <c r="C83" s="79" t="s">
        <v>282</v>
      </c>
      <c r="D83" s="74" t="s">
        <v>93</v>
      </c>
      <c r="E83" s="69"/>
      <c r="F83" s="75" t="s">
        <v>100</v>
      </c>
      <c r="G83" s="71" t="s">
        <v>13</v>
      </c>
      <c r="H83" s="76">
        <v>2</v>
      </c>
      <c r="I83" s="74">
        <f t="shared" si="2"/>
        <v>0.2</v>
      </c>
      <c r="J83" s="64">
        <v>0.4</v>
      </c>
      <c r="K83" s="49" t="s">
        <v>103</v>
      </c>
      <c r="L83" s="37"/>
      <c r="M83" s="37"/>
      <c r="N83" s="165"/>
      <c r="O83" s="41" t="s">
        <v>326</v>
      </c>
      <c r="P83" s="35"/>
      <c r="Q83" s="35"/>
      <c r="R83" s="35"/>
      <c r="S83" s="35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31" s="29" customFormat="1" ht="48.75" customHeight="1" x14ac:dyDescent="0.35">
      <c r="A84" s="157" t="s">
        <v>106</v>
      </c>
      <c r="B84" s="73" t="s">
        <v>258</v>
      </c>
      <c r="C84" s="79" t="s">
        <v>283</v>
      </c>
      <c r="D84" s="74" t="s">
        <v>93</v>
      </c>
      <c r="E84" s="69"/>
      <c r="F84" s="75" t="s">
        <v>100</v>
      </c>
      <c r="G84" s="71" t="s">
        <v>13</v>
      </c>
      <c r="H84" s="76">
        <v>3</v>
      </c>
      <c r="I84" s="74">
        <f t="shared" si="2"/>
        <v>0.57999999999999996</v>
      </c>
      <c r="J84" s="64">
        <v>1.7399999999999998</v>
      </c>
      <c r="K84" s="49" t="s">
        <v>103</v>
      </c>
      <c r="L84" s="37"/>
      <c r="M84" s="37"/>
      <c r="N84" s="165"/>
      <c r="O84" s="41" t="s">
        <v>326</v>
      </c>
      <c r="P84" s="35"/>
      <c r="Q84" s="35"/>
      <c r="R84" s="35"/>
      <c r="S84" s="35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31" s="29" customFormat="1" ht="48.75" customHeight="1" x14ac:dyDescent="0.35">
      <c r="A85" s="45" t="s">
        <v>107</v>
      </c>
      <c r="B85" s="73" t="s">
        <v>258</v>
      </c>
      <c r="C85" s="79" t="s">
        <v>321</v>
      </c>
      <c r="D85" s="74" t="s">
        <v>93</v>
      </c>
      <c r="E85" s="69"/>
      <c r="F85" s="75" t="s">
        <v>100</v>
      </c>
      <c r="G85" s="71" t="s">
        <v>13</v>
      </c>
      <c r="H85" s="76">
        <v>2</v>
      </c>
      <c r="I85" s="74">
        <f t="shared" si="2"/>
        <v>4.0999999999999996</v>
      </c>
      <c r="J85" s="64">
        <v>8.1999999999999993</v>
      </c>
      <c r="K85" s="49" t="s">
        <v>103</v>
      </c>
      <c r="L85" s="37"/>
      <c r="M85" s="37"/>
      <c r="N85" s="165"/>
      <c r="O85" s="41" t="s">
        <v>326</v>
      </c>
      <c r="P85" s="35"/>
      <c r="Q85" s="35"/>
      <c r="R85" s="35"/>
      <c r="S85" s="35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31" s="29" customFormat="1" ht="48.75" customHeight="1" x14ac:dyDescent="0.35">
      <c r="A86" s="45" t="s">
        <v>108</v>
      </c>
      <c r="B86" s="73" t="s">
        <v>259</v>
      </c>
      <c r="C86" s="87" t="s">
        <v>284</v>
      </c>
      <c r="D86" s="74" t="s">
        <v>93</v>
      </c>
      <c r="E86" s="69"/>
      <c r="F86" s="75" t="s">
        <v>100</v>
      </c>
      <c r="G86" s="71" t="s">
        <v>13</v>
      </c>
      <c r="H86" s="76">
        <v>4</v>
      </c>
      <c r="I86" s="74">
        <f t="shared" si="2"/>
        <v>1</v>
      </c>
      <c r="J86" s="64">
        <v>4</v>
      </c>
      <c r="K86" s="49" t="s">
        <v>103</v>
      </c>
      <c r="L86" s="37"/>
      <c r="M86" s="37"/>
      <c r="N86" s="165"/>
      <c r="O86" s="41" t="s">
        <v>326</v>
      </c>
      <c r="P86" s="35"/>
      <c r="Q86" s="35"/>
      <c r="R86" s="35"/>
      <c r="S86" s="35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31" s="29" customFormat="1" ht="48.75" customHeight="1" x14ac:dyDescent="0.35">
      <c r="A87" s="157" t="s">
        <v>166</v>
      </c>
      <c r="B87" s="73" t="s">
        <v>259</v>
      </c>
      <c r="C87" s="87" t="s">
        <v>285</v>
      </c>
      <c r="D87" s="74" t="s">
        <v>93</v>
      </c>
      <c r="E87" s="69"/>
      <c r="F87" s="75" t="s">
        <v>100</v>
      </c>
      <c r="G87" s="71" t="s">
        <v>13</v>
      </c>
      <c r="H87" s="76">
        <v>4</v>
      </c>
      <c r="I87" s="74">
        <f t="shared" si="2"/>
        <v>0.5</v>
      </c>
      <c r="J87" s="64">
        <v>2</v>
      </c>
      <c r="K87" s="49" t="s">
        <v>103</v>
      </c>
      <c r="L87" s="37"/>
      <c r="M87" s="37"/>
      <c r="N87" s="165"/>
      <c r="O87" s="41" t="s">
        <v>326</v>
      </c>
      <c r="P87" s="35"/>
      <c r="Q87" s="35"/>
      <c r="R87" s="35"/>
      <c r="S87" s="35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31" s="29" customFormat="1" ht="48.75" customHeight="1" x14ac:dyDescent="0.35">
      <c r="A88" s="45" t="s">
        <v>167</v>
      </c>
      <c r="B88" s="73" t="s">
        <v>259</v>
      </c>
      <c r="C88" s="87" t="s">
        <v>286</v>
      </c>
      <c r="D88" s="74" t="s">
        <v>93</v>
      </c>
      <c r="E88" s="69"/>
      <c r="F88" s="75" t="s">
        <v>100</v>
      </c>
      <c r="G88" s="71" t="s">
        <v>13</v>
      </c>
      <c r="H88" s="76">
        <v>30</v>
      </c>
      <c r="I88" s="74">
        <f t="shared" si="2"/>
        <v>0.5</v>
      </c>
      <c r="J88" s="64">
        <v>15</v>
      </c>
      <c r="K88" s="49" t="s">
        <v>103</v>
      </c>
      <c r="L88" s="37"/>
      <c r="M88" s="37"/>
      <c r="N88" s="165"/>
      <c r="O88" s="41" t="s">
        <v>326</v>
      </c>
      <c r="P88" s="35"/>
      <c r="Q88" s="35"/>
      <c r="R88" s="35"/>
      <c r="S88" s="35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31" s="29" customFormat="1" ht="48.75" customHeight="1" x14ac:dyDescent="0.35">
      <c r="A89" s="45" t="s">
        <v>168</v>
      </c>
      <c r="B89" s="73" t="s">
        <v>259</v>
      </c>
      <c r="C89" s="87" t="s">
        <v>287</v>
      </c>
      <c r="D89" s="74" t="s">
        <v>93</v>
      </c>
      <c r="E89" s="69"/>
      <c r="F89" s="75" t="s">
        <v>100</v>
      </c>
      <c r="G89" s="71" t="s">
        <v>13</v>
      </c>
      <c r="H89" s="76">
        <v>10</v>
      </c>
      <c r="I89" s="74">
        <f t="shared" si="2"/>
        <v>0.3</v>
      </c>
      <c r="J89" s="64">
        <v>3</v>
      </c>
      <c r="K89" s="49" t="s">
        <v>103</v>
      </c>
      <c r="L89" s="37"/>
      <c r="M89" s="37"/>
      <c r="N89" s="165"/>
      <c r="O89" s="41" t="s">
        <v>326</v>
      </c>
      <c r="P89" s="35"/>
      <c r="Q89" s="35"/>
      <c r="R89" s="35"/>
      <c r="S89" s="35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31" s="29" customFormat="1" ht="48.75" customHeight="1" x14ac:dyDescent="0.35">
      <c r="A90" s="157" t="s">
        <v>169</v>
      </c>
      <c r="B90" s="73" t="s">
        <v>256</v>
      </c>
      <c r="C90" s="87" t="s">
        <v>288</v>
      </c>
      <c r="D90" s="74" t="s">
        <v>95</v>
      </c>
      <c r="E90" s="69"/>
      <c r="F90" s="75" t="s">
        <v>322</v>
      </c>
      <c r="G90" s="71" t="s">
        <v>13</v>
      </c>
      <c r="H90" s="76">
        <v>6</v>
      </c>
      <c r="I90" s="74">
        <f t="shared" si="2"/>
        <v>0.77700000000000002</v>
      </c>
      <c r="J90" s="64">
        <v>4.6619999999999999</v>
      </c>
      <c r="K90" s="49" t="s">
        <v>103</v>
      </c>
      <c r="L90" s="37"/>
      <c r="M90" s="37"/>
      <c r="N90" s="165"/>
      <c r="O90" s="41" t="s">
        <v>326</v>
      </c>
      <c r="P90" s="35"/>
      <c r="Q90" s="35"/>
      <c r="R90" s="35"/>
      <c r="S90" s="35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31" s="29" customFormat="1" ht="48.75" customHeight="1" x14ac:dyDescent="0.35">
      <c r="A91" s="45" t="s">
        <v>170</v>
      </c>
      <c r="B91" s="77" t="s">
        <v>257</v>
      </c>
      <c r="C91" s="79" t="s">
        <v>289</v>
      </c>
      <c r="D91" s="74" t="s">
        <v>95</v>
      </c>
      <c r="E91" s="69"/>
      <c r="F91" s="75" t="s">
        <v>98</v>
      </c>
      <c r="G91" s="71" t="s">
        <v>320</v>
      </c>
      <c r="H91" s="76">
        <v>5</v>
      </c>
      <c r="I91" s="74">
        <f t="shared" si="2"/>
        <v>0.59</v>
      </c>
      <c r="J91" s="64">
        <v>2.9499999999999997</v>
      </c>
      <c r="K91" s="49" t="s">
        <v>103</v>
      </c>
      <c r="L91" s="37"/>
      <c r="M91" s="37"/>
      <c r="N91" s="165"/>
      <c r="O91" s="41" t="s">
        <v>326</v>
      </c>
      <c r="P91" s="35"/>
      <c r="Q91" s="35"/>
      <c r="R91" s="35"/>
      <c r="S91" s="35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31" s="29" customFormat="1" ht="48.75" customHeight="1" x14ac:dyDescent="0.35">
      <c r="A92" s="45" t="s">
        <v>171</v>
      </c>
      <c r="B92" s="73" t="s">
        <v>260</v>
      </c>
      <c r="C92" s="87" t="s">
        <v>290</v>
      </c>
      <c r="D92" s="89" t="s">
        <v>99</v>
      </c>
      <c r="E92" s="69"/>
      <c r="F92" s="75" t="s">
        <v>90</v>
      </c>
      <c r="G92" s="71" t="s">
        <v>13</v>
      </c>
      <c r="H92" s="76">
        <v>4</v>
      </c>
      <c r="I92" s="74">
        <f t="shared" si="2"/>
        <v>0.125</v>
      </c>
      <c r="J92" s="64">
        <v>0.5</v>
      </c>
      <c r="K92" s="49" t="s">
        <v>103</v>
      </c>
      <c r="L92" s="37"/>
      <c r="M92" s="37"/>
      <c r="N92" s="165"/>
      <c r="O92" s="41" t="s">
        <v>326</v>
      </c>
      <c r="P92" s="35"/>
      <c r="Q92" s="35"/>
      <c r="R92" s="35"/>
      <c r="S92" s="35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31" s="29" customFormat="1" ht="48.75" customHeight="1" x14ac:dyDescent="0.35">
      <c r="A93" s="157" t="s">
        <v>172</v>
      </c>
      <c r="B93" s="77" t="s">
        <v>257</v>
      </c>
      <c r="C93" s="79" t="s">
        <v>289</v>
      </c>
      <c r="D93" s="74" t="s">
        <v>92</v>
      </c>
      <c r="E93" s="69"/>
      <c r="F93" s="75" t="s">
        <v>94</v>
      </c>
      <c r="G93" s="71" t="s">
        <v>320</v>
      </c>
      <c r="H93" s="76">
        <v>5</v>
      </c>
      <c r="I93" s="74">
        <f t="shared" si="2"/>
        <v>0.6</v>
      </c>
      <c r="J93" s="64">
        <v>3</v>
      </c>
      <c r="K93" s="49" t="s">
        <v>103</v>
      </c>
      <c r="L93" s="37"/>
      <c r="M93" s="37"/>
      <c r="N93" s="165"/>
      <c r="O93" s="41" t="s">
        <v>326</v>
      </c>
      <c r="P93" s="35"/>
      <c r="Q93" s="35"/>
      <c r="R93" s="35"/>
      <c r="S93" s="35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31" s="29" customFormat="1" ht="48.75" customHeight="1" x14ac:dyDescent="0.35">
      <c r="A94" s="45" t="s">
        <v>173</v>
      </c>
      <c r="B94" s="77" t="s">
        <v>257</v>
      </c>
      <c r="C94" s="79" t="s">
        <v>291</v>
      </c>
      <c r="D94" s="74" t="s">
        <v>93</v>
      </c>
      <c r="E94" s="69"/>
      <c r="F94" s="75" t="s">
        <v>100</v>
      </c>
      <c r="G94" s="71" t="s">
        <v>320</v>
      </c>
      <c r="H94" s="76">
        <v>1</v>
      </c>
      <c r="I94" s="74">
        <f t="shared" si="2"/>
        <v>0.17</v>
      </c>
      <c r="J94" s="64">
        <v>0.17</v>
      </c>
      <c r="K94" s="49" t="s">
        <v>103</v>
      </c>
      <c r="L94" s="37"/>
      <c r="M94" s="37"/>
      <c r="N94" s="165"/>
      <c r="O94" s="41" t="s">
        <v>326</v>
      </c>
      <c r="P94" s="35"/>
      <c r="Q94" s="35"/>
      <c r="R94" s="35"/>
      <c r="S94" s="35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31" s="29" customFormat="1" ht="48.75" customHeight="1" x14ac:dyDescent="0.35">
      <c r="A95" s="45" t="s">
        <v>174</v>
      </c>
      <c r="B95" s="73" t="s">
        <v>258</v>
      </c>
      <c r="C95" s="79" t="s">
        <v>292</v>
      </c>
      <c r="D95" s="74" t="s">
        <v>93</v>
      </c>
      <c r="E95" s="69"/>
      <c r="F95" s="75" t="s">
        <v>100</v>
      </c>
      <c r="G95" s="71" t="s">
        <v>13</v>
      </c>
      <c r="H95" s="76">
        <v>4</v>
      </c>
      <c r="I95" s="74">
        <f t="shared" si="2"/>
        <v>0.45</v>
      </c>
      <c r="J95" s="64">
        <v>1.8</v>
      </c>
      <c r="K95" s="49" t="s">
        <v>103</v>
      </c>
      <c r="L95" s="37"/>
      <c r="M95" s="37"/>
      <c r="N95" s="165"/>
      <c r="O95" s="41" t="s">
        <v>326</v>
      </c>
      <c r="P95" s="35"/>
      <c r="Q95" s="35"/>
      <c r="R95" s="35"/>
      <c r="S95" s="35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31" s="29" customFormat="1" ht="48.75" customHeight="1" x14ac:dyDescent="0.35">
      <c r="A96" s="157" t="s">
        <v>175</v>
      </c>
      <c r="B96" s="73" t="s">
        <v>258</v>
      </c>
      <c r="C96" s="79" t="s">
        <v>293</v>
      </c>
      <c r="D96" s="74" t="s">
        <v>93</v>
      </c>
      <c r="E96" s="69"/>
      <c r="F96" s="75" t="s">
        <v>100</v>
      </c>
      <c r="G96" s="71" t="s">
        <v>13</v>
      </c>
      <c r="H96" s="76">
        <v>4</v>
      </c>
      <c r="I96" s="74">
        <f t="shared" si="2"/>
        <v>1.42</v>
      </c>
      <c r="J96" s="64">
        <v>5.68</v>
      </c>
      <c r="K96" s="49" t="s">
        <v>103</v>
      </c>
      <c r="L96" s="37"/>
      <c r="M96" s="37"/>
      <c r="N96" s="165"/>
      <c r="O96" s="41" t="s">
        <v>326</v>
      </c>
      <c r="P96" s="35"/>
      <c r="Q96" s="35"/>
      <c r="R96" s="35"/>
      <c r="S96" s="35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pans="1:31" s="29" customFormat="1" ht="48.75" customHeight="1" x14ac:dyDescent="0.35">
      <c r="A97" s="45" t="s">
        <v>176</v>
      </c>
      <c r="B97" s="73" t="s">
        <v>256</v>
      </c>
      <c r="C97" s="87" t="s">
        <v>294</v>
      </c>
      <c r="D97" s="74" t="s">
        <v>95</v>
      </c>
      <c r="E97" s="69"/>
      <c r="F97" s="75" t="s">
        <v>323</v>
      </c>
      <c r="G97" s="71" t="s">
        <v>13</v>
      </c>
      <c r="H97" s="76">
        <v>10</v>
      </c>
      <c r="I97" s="74">
        <f t="shared" si="2"/>
        <v>1.35</v>
      </c>
      <c r="J97" s="64">
        <v>13.5</v>
      </c>
      <c r="K97" s="49" t="s">
        <v>103</v>
      </c>
      <c r="L97" s="37"/>
      <c r="M97" s="37"/>
      <c r="N97" s="165"/>
      <c r="O97" s="41" t="s">
        <v>326</v>
      </c>
      <c r="P97" s="35"/>
      <c r="Q97" s="35"/>
      <c r="R97" s="35"/>
      <c r="S97" s="35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pans="1:31" s="29" customFormat="1" ht="48.75" customHeight="1" x14ac:dyDescent="0.35">
      <c r="A98" s="45" t="s">
        <v>177</v>
      </c>
      <c r="B98" s="73" t="s">
        <v>256</v>
      </c>
      <c r="C98" s="87" t="s">
        <v>295</v>
      </c>
      <c r="D98" s="74" t="s">
        <v>95</v>
      </c>
      <c r="E98" s="69"/>
      <c r="F98" s="75" t="s">
        <v>323</v>
      </c>
      <c r="G98" s="71" t="s">
        <v>13</v>
      </c>
      <c r="H98" s="76">
        <v>10</v>
      </c>
      <c r="I98" s="74">
        <f t="shared" si="2"/>
        <v>0.93999999999999984</v>
      </c>
      <c r="J98" s="64">
        <v>9.3999999999999986</v>
      </c>
      <c r="K98" s="49" t="s">
        <v>103</v>
      </c>
      <c r="L98" s="37"/>
      <c r="M98" s="37"/>
      <c r="N98" s="165"/>
      <c r="O98" s="41" t="s">
        <v>326</v>
      </c>
      <c r="P98" s="35"/>
      <c r="Q98" s="35"/>
      <c r="R98" s="35"/>
      <c r="S98" s="35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</row>
    <row r="99" spans="1:31" s="29" customFormat="1" ht="48.75" customHeight="1" x14ac:dyDescent="0.35">
      <c r="A99" s="157" t="s">
        <v>178</v>
      </c>
      <c r="B99" s="73" t="s">
        <v>258</v>
      </c>
      <c r="C99" s="79" t="s">
        <v>292</v>
      </c>
      <c r="D99" s="74" t="s">
        <v>93</v>
      </c>
      <c r="E99" s="69"/>
      <c r="F99" s="75" t="s">
        <v>100</v>
      </c>
      <c r="G99" s="71" t="s">
        <v>13</v>
      </c>
      <c r="H99" s="76">
        <v>4</v>
      </c>
      <c r="I99" s="74">
        <f t="shared" si="2"/>
        <v>0.45</v>
      </c>
      <c r="J99" s="64">
        <v>1.8</v>
      </c>
      <c r="K99" s="49" t="s">
        <v>103</v>
      </c>
      <c r="L99" s="37"/>
      <c r="M99" s="37"/>
      <c r="N99" s="165"/>
      <c r="O99" s="41" t="s">
        <v>326</v>
      </c>
      <c r="P99" s="35"/>
      <c r="Q99" s="35"/>
      <c r="R99" s="35"/>
      <c r="S99" s="35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9" customFormat="1" ht="48.75" customHeight="1" x14ac:dyDescent="0.35">
      <c r="A100" s="45" t="s">
        <v>179</v>
      </c>
      <c r="B100" s="73" t="s">
        <v>258</v>
      </c>
      <c r="C100" s="79" t="s">
        <v>293</v>
      </c>
      <c r="D100" s="74" t="s">
        <v>93</v>
      </c>
      <c r="E100" s="69"/>
      <c r="F100" s="75" t="s">
        <v>100</v>
      </c>
      <c r="G100" s="71" t="s">
        <v>13</v>
      </c>
      <c r="H100" s="76">
        <v>4</v>
      </c>
      <c r="I100" s="74">
        <f t="shared" si="2"/>
        <v>1.42</v>
      </c>
      <c r="J100" s="64">
        <v>5.68</v>
      </c>
      <c r="K100" s="49" t="s">
        <v>103</v>
      </c>
      <c r="L100" s="37"/>
      <c r="M100" s="37"/>
      <c r="N100" s="165"/>
      <c r="O100" s="41" t="s">
        <v>326</v>
      </c>
      <c r="P100" s="35"/>
      <c r="Q100" s="35"/>
      <c r="R100" s="35"/>
      <c r="S100" s="35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1" spans="1:31" s="29" customFormat="1" ht="48.75" customHeight="1" x14ac:dyDescent="0.35">
      <c r="A101" s="45" t="s">
        <v>180</v>
      </c>
      <c r="B101" s="73" t="s">
        <v>256</v>
      </c>
      <c r="C101" s="87" t="s">
        <v>294</v>
      </c>
      <c r="D101" s="74" t="s">
        <v>95</v>
      </c>
      <c r="E101" s="69"/>
      <c r="F101" s="75" t="s">
        <v>323</v>
      </c>
      <c r="G101" s="71" t="s">
        <v>13</v>
      </c>
      <c r="H101" s="76">
        <v>10</v>
      </c>
      <c r="I101" s="74">
        <f t="shared" si="2"/>
        <v>1.35</v>
      </c>
      <c r="J101" s="64">
        <v>13.5</v>
      </c>
      <c r="K101" s="49" t="s">
        <v>103</v>
      </c>
      <c r="L101" s="37"/>
      <c r="M101" s="37"/>
      <c r="N101" s="165"/>
      <c r="O101" s="41" t="s">
        <v>326</v>
      </c>
      <c r="P101" s="35"/>
      <c r="Q101" s="35"/>
      <c r="R101" s="35"/>
      <c r="S101" s="35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9" customFormat="1" ht="48.75" customHeight="1" x14ac:dyDescent="0.35">
      <c r="A102" s="157" t="s">
        <v>181</v>
      </c>
      <c r="B102" s="73" t="s">
        <v>256</v>
      </c>
      <c r="C102" s="87" t="s">
        <v>276</v>
      </c>
      <c r="D102" s="74" t="s">
        <v>95</v>
      </c>
      <c r="E102" s="69"/>
      <c r="F102" s="75" t="s">
        <v>323</v>
      </c>
      <c r="G102" s="71" t="s">
        <v>13</v>
      </c>
      <c r="H102" s="76">
        <v>10</v>
      </c>
      <c r="I102" s="74">
        <f t="shared" si="2"/>
        <v>0.93999999999999984</v>
      </c>
      <c r="J102" s="64">
        <v>9.3999999999999986</v>
      </c>
      <c r="K102" s="49" t="s">
        <v>103</v>
      </c>
      <c r="L102" s="37"/>
      <c r="M102" s="37"/>
      <c r="N102" s="165"/>
      <c r="O102" s="41" t="s">
        <v>326</v>
      </c>
      <c r="P102" s="35"/>
      <c r="Q102" s="35"/>
      <c r="R102" s="35"/>
      <c r="S102" s="35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9" customFormat="1" ht="48.75" customHeight="1" x14ac:dyDescent="0.35">
      <c r="A103" s="45" t="s">
        <v>182</v>
      </c>
      <c r="B103" s="80" t="s">
        <v>261</v>
      </c>
      <c r="C103" s="81" t="s">
        <v>296</v>
      </c>
      <c r="D103" s="74" t="s">
        <v>93</v>
      </c>
      <c r="E103" s="69"/>
      <c r="F103" s="75" t="s">
        <v>100</v>
      </c>
      <c r="G103" s="72" t="s">
        <v>13</v>
      </c>
      <c r="H103" s="67">
        <v>4</v>
      </c>
      <c r="I103" s="74">
        <f t="shared" si="2"/>
        <v>2.13</v>
      </c>
      <c r="J103" s="65">
        <v>8.52</v>
      </c>
      <c r="K103" s="49" t="s">
        <v>103</v>
      </c>
      <c r="L103" s="37"/>
      <c r="M103" s="37"/>
      <c r="N103" s="165"/>
      <c r="O103" s="41" t="s">
        <v>326</v>
      </c>
      <c r="P103" s="35"/>
      <c r="Q103" s="35"/>
      <c r="R103" s="35"/>
      <c r="S103" s="35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pans="1:31" s="29" customFormat="1" ht="48.75" customHeight="1" x14ac:dyDescent="0.35">
      <c r="A104" s="45" t="s">
        <v>183</v>
      </c>
      <c r="B104" s="72" t="s">
        <v>262</v>
      </c>
      <c r="C104" s="81">
        <v>40</v>
      </c>
      <c r="D104" s="74" t="s">
        <v>93</v>
      </c>
      <c r="E104" s="69"/>
      <c r="F104" s="75" t="s">
        <v>100</v>
      </c>
      <c r="G104" s="72" t="s">
        <v>13</v>
      </c>
      <c r="H104" s="67">
        <v>4</v>
      </c>
      <c r="I104" s="74">
        <f t="shared" si="2"/>
        <v>0.255</v>
      </c>
      <c r="J104" s="65">
        <v>1.02</v>
      </c>
      <c r="K104" s="49" t="s">
        <v>103</v>
      </c>
      <c r="L104" s="37"/>
      <c r="M104" s="37"/>
      <c r="N104" s="165"/>
      <c r="O104" s="41" t="s">
        <v>326</v>
      </c>
      <c r="P104" s="35"/>
      <c r="Q104" s="35"/>
      <c r="R104" s="35"/>
      <c r="S104" s="35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9" customFormat="1" ht="48.75" customHeight="1" x14ac:dyDescent="0.35">
      <c r="A105" s="157" t="s">
        <v>184</v>
      </c>
      <c r="B105" s="80" t="s">
        <v>263</v>
      </c>
      <c r="C105" s="81" t="s">
        <v>298</v>
      </c>
      <c r="D105" s="74" t="s">
        <v>93</v>
      </c>
      <c r="E105" s="69"/>
      <c r="F105" s="75" t="s">
        <v>100</v>
      </c>
      <c r="G105" s="72" t="s">
        <v>13</v>
      </c>
      <c r="H105" s="67">
        <v>2</v>
      </c>
      <c r="I105" s="74">
        <f t="shared" si="2"/>
        <v>1.26</v>
      </c>
      <c r="J105" s="65">
        <v>2.52</v>
      </c>
      <c r="K105" s="49" t="s">
        <v>103</v>
      </c>
      <c r="L105" s="37"/>
      <c r="M105" s="37"/>
      <c r="N105" s="165"/>
      <c r="O105" s="41" t="s">
        <v>326</v>
      </c>
      <c r="P105" s="35"/>
      <c r="Q105" s="35"/>
      <c r="R105" s="35"/>
      <c r="S105" s="35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9" customFormat="1" ht="48.75" customHeight="1" x14ac:dyDescent="0.35">
      <c r="A106" s="45" t="s">
        <v>185</v>
      </c>
      <c r="B106" s="80" t="s">
        <v>263</v>
      </c>
      <c r="C106" s="82" t="s">
        <v>299</v>
      </c>
      <c r="D106" s="74" t="s">
        <v>93</v>
      </c>
      <c r="E106" s="69"/>
      <c r="F106" s="75" t="s">
        <v>100</v>
      </c>
      <c r="G106" s="72" t="s">
        <v>13</v>
      </c>
      <c r="H106" s="67">
        <v>2</v>
      </c>
      <c r="I106" s="74">
        <f t="shared" si="2"/>
        <v>2.2000000000000002</v>
      </c>
      <c r="J106" s="66">
        <v>4.4000000000000004</v>
      </c>
      <c r="K106" s="49" t="s">
        <v>103</v>
      </c>
      <c r="L106" s="37"/>
      <c r="M106" s="37"/>
      <c r="N106" s="165"/>
      <c r="O106" s="41" t="s">
        <v>326</v>
      </c>
      <c r="P106" s="35"/>
      <c r="Q106" s="35"/>
      <c r="R106" s="35"/>
      <c r="S106" s="35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9" customFormat="1" ht="48.75" customHeight="1" x14ac:dyDescent="0.35">
      <c r="A107" s="45" t="s">
        <v>186</v>
      </c>
      <c r="B107" s="80" t="s">
        <v>264</v>
      </c>
      <c r="C107" s="83" t="s">
        <v>300</v>
      </c>
      <c r="D107" s="74"/>
      <c r="E107" s="69"/>
      <c r="F107" s="75" t="s">
        <v>150</v>
      </c>
      <c r="G107" s="72" t="s">
        <v>13</v>
      </c>
      <c r="H107" s="67">
        <v>20</v>
      </c>
      <c r="I107" s="74">
        <f t="shared" ref="I107:I138" si="3">J107/H107</f>
        <v>0.78</v>
      </c>
      <c r="J107" s="66">
        <v>15.600000000000001</v>
      </c>
      <c r="K107" s="49" t="s">
        <v>103</v>
      </c>
      <c r="L107" s="37"/>
      <c r="M107" s="37"/>
      <c r="N107" s="165"/>
      <c r="O107" s="41" t="s">
        <v>326</v>
      </c>
      <c r="P107" s="35"/>
      <c r="Q107" s="35"/>
      <c r="R107" s="35"/>
      <c r="S107" s="35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9" customFormat="1" ht="48.75" customHeight="1" x14ac:dyDescent="0.35">
      <c r="A108" s="157" t="s">
        <v>187</v>
      </c>
      <c r="B108" s="80" t="s">
        <v>265</v>
      </c>
      <c r="C108" s="83" t="s">
        <v>301</v>
      </c>
      <c r="D108" s="74" t="s">
        <v>93</v>
      </c>
      <c r="E108" s="69"/>
      <c r="F108" s="75" t="s">
        <v>101</v>
      </c>
      <c r="G108" s="72" t="s">
        <v>13</v>
      </c>
      <c r="H108" s="67">
        <v>1</v>
      </c>
      <c r="I108" s="74">
        <f t="shared" si="3"/>
        <v>0.54</v>
      </c>
      <c r="J108" s="66">
        <v>0.54</v>
      </c>
      <c r="K108" s="49" t="s">
        <v>103</v>
      </c>
      <c r="L108" s="37"/>
      <c r="M108" s="37"/>
      <c r="N108" s="165"/>
      <c r="O108" s="41" t="s">
        <v>326</v>
      </c>
      <c r="P108" s="35"/>
      <c r="Q108" s="35"/>
      <c r="R108" s="35"/>
      <c r="S108" s="35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9" customFormat="1" ht="48.75" customHeight="1" x14ac:dyDescent="0.35">
      <c r="A109" s="45" t="s">
        <v>188</v>
      </c>
      <c r="B109" s="80" t="s">
        <v>261</v>
      </c>
      <c r="C109" s="84">
        <v>20</v>
      </c>
      <c r="D109" s="74" t="s">
        <v>93</v>
      </c>
      <c r="E109" s="69"/>
      <c r="F109" s="75" t="s">
        <v>324</v>
      </c>
      <c r="G109" s="72" t="s">
        <v>13</v>
      </c>
      <c r="H109" s="67">
        <v>1</v>
      </c>
      <c r="I109" s="74">
        <f t="shared" si="3"/>
        <v>0.13</v>
      </c>
      <c r="J109" s="66">
        <v>0.13</v>
      </c>
      <c r="K109" s="49" t="s">
        <v>103</v>
      </c>
      <c r="L109" s="37"/>
      <c r="M109" s="37"/>
      <c r="N109" s="165"/>
      <c r="O109" s="41" t="s">
        <v>326</v>
      </c>
      <c r="P109" s="35"/>
      <c r="Q109" s="35"/>
      <c r="R109" s="35"/>
      <c r="S109" s="35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9" customFormat="1" ht="48.75" customHeight="1" x14ac:dyDescent="0.35">
      <c r="A110" s="45" t="s">
        <v>189</v>
      </c>
      <c r="B110" s="80" t="s">
        <v>263</v>
      </c>
      <c r="C110" s="83" t="s">
        <v>298</v>
      </c>
      <c r="D110" s="70" t="s">
        <v>93</v>
      </c>
      <c r="E110" s="69"/>
      <c r="F110" s="75" t="s">
        <v>100</v>
      </c>
      <c r="G110" s="72" t="s">
        <v>13</v>
      </c>
      <c r="H110" s="67">
        <v>2</v>
      </c>
      <c r="I110" s="74">
        <f t="shared" si="3"/>
        <v>1.26</v>
      </c>
      <c r="J110" s="66">
        <v>2.52</v>
      </c>
      <c r="K110" s="49" t="s">
        <v>103</v>
      </c>
      <c r="L110" s="37"/>
      <c r="M110" s="37"/>
      <c r="N110" s="165"/>
      <c r="O110" s="41" t="s">
        <v>326</v>
      </c>
      <c r="P110" s="35"/>
      <c r="Q110" s="35"/>
      <c r="R110" s="35"/>
      <c r="S110" s="35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9" customFormat="1" ht="48.75" customHeight="1" x14ac:dyDescent="0.35">
      <c r="A111" s="157" t="s">
        <v>190</v>
      </c>
      <c r="B111" s="80" t="s">
        <v>263</v>
      </c>
      <c r="C111" s="72" t="s">
        <v>302</v>
      </c>
      <c r="D111" s="70" t="s">
        <v>93</v>
      </c>
      <c r="E111" s="69"/>
      <c r="F111" s="75" t="s">
        <v>100</v>
      </c>
      <c r="G111" s="72" t="s">
        <v>13</v>
      </c>
      <c r="H111" s="67">
        <v>2</v>
      </c>
      <c r="I111" s="74">
        <f t="shared" si="3"/>
        <v>2.2000000000000002</v>
      </c>
      <c r="J111" s="67">
        <v>4.4000000000000004</v>
      </c>
      <c r="K111" s="49" t="s">
        <v>103</v>
      </c>
      <c r="L111" s="37"/>
      <c r="M111" s="37"/>
      <c r="N111" s="165"/>
      <c r="O111" s="41" t="s">
        <v>326</v>
      </c>
      <c r="P111" s="35"/>
      <c r="Q111" s="35"/>
      <c r="R111" s="35"/>
      <c r="S111" s="35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9" customFormat="1" ht="48.75" customHeight="1" x14ac:dyDescent="0.35">
      <c r="A112" s="45" t="s">
        <v>191</v>
      </c>
      <c r="B112" s="80" t="s">
        <v>261</v>
      </c>
      <c r="C112" s="67">
        <v>50</v>
      </c>
      <c r="D112" s="70" t="s">
        <v>93</v>
      </c>
      <c r="E112" s="69"/>
      <c r="F112" s="75" t="s">
        <v>100</v>
      </c>
      <c r="G112" s="72" t="s">
        <v>13</v>
      </c>
      <c r="H112" s="67">
        <v>2</v>
      </c>
      <c r="I112" s="74">
        <f t="shared" si="3"/>
        <v>1.0269999999999999</v>
      </c>
      <c r="J112" s="67">
        <v>2.0539999999999998</v>
      </c>
      <c r="K112" s="49" t="s">
        <v>103</v>
      </c>
      <c r="L112" s="37"/>
      <c r="M112" s="37"/>
      <c r="N112" s="165"/>
      <c r="O112" s="41" t="s">
        <v>326</v>
      </c>
      <c r="P112" s="35"/>
      <c r="Q112" s="35"/>
      <c r="R112" s="35"/>
      <c r="S112" s="35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31" s="29" customFormat="1" ht="48.75" customHeight="1" x14ac:dyDescent="0.35">
      <c r="A113" s="45" t="s">
        <v>192</v>
      </c>
      <c r="B113" s="80" t="s">
        <v>266</v>
      </c>
      <c r="C113" s="72" t="s">
        <v>303</v>
      </c>
      <c r="D113" s="70" t="s">
        <v>93</v>
      </c>
      <c r="E113" s="69"/>
      <c r="F113" s="75" t="s">
        <v>100</v>
      </c>
      <c r="G113" s="72" t="s">
        <v>13</v>
      </c>
      <c r="H113" s="67">
        <v>3</v>
      </c>
      <c r="I113" s="74">
        <f t="shared" si="3"/>
        <v>9.6000000000000016E-2</v>
      </c>
      <c r="J113" s="67">
        <v>0.28800000000000003</v>
      </c>
      <c r="K113" s="49" t="s">
        <v>103</v>
      </c>
      <c r="L113" s="37"/>
      <c r="M113" s="37"/>
      <c r="N113" s="165"/>
      <c r="O113" s="41" t="s">
        <v>326</v>
      </c>
      <c r="P113" s="35"/>
      <c r="Q113" s="35"/>
      <c r="R113" s="35"/>
      <c r="S113" s="35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31" s="29" customFormat="1" ht="48.75" customHeight="1" x14ac:dyDescent="0.35">
      <c r="A114" s="157" t="s">
        <v>193</v>
      </c>
      <c r="B114" s="80" t="s">
        <v>266</v>
      </c>
      <c r="C114" s="72" t="s">
        <v>304</v>
      </c>
      <c r="D114" s="70" t="s">
        <v>93</v>
      </c>
      <c r="E114" s="69"/>
      <c r="F114" s="75" t="s">
        <v>100</v>
      </c>
      <c r="G114" s="72" t="s">
        <v>13</v>
      </c>
      <c r="H114" s="67">
        <v>2</v>
      </c>
      <c r="I114" s="74">
        <f t="shared" si="3"/>
        <v>0.43</v>
      </c>
      <c r="J114" s="67">
        <v>0.86</v>
      </c>
      <c r="K114" s="49" t="s">
        <v>103</v>
      </c>
      <c r="L114" s="37"/>
      <c r="M114" s="37"/>
      <c r="N114" s="165"/>
      <c r="O114" s="41" t="s">
        <v>326</v>
      </c>
      <c r="P114" s="35"/>
      <c r="Q114" s="35"/>
      <c r="R114" s="35"/>
      <c r="S114" s="35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31" s="29" customFormat="1" ht="54.75" customHeight="1" x14ac:dyDescent="0.35">
      <c r="A115" s="45" t="s">
        <v>194</v>
      </c>
      <c r="B115" s="80" t="s">
        <v>263</v>
      </c>
      <c r="C115" s="88" t="s">
        <v>305</v>
      </c>
      <c r="D115" s="70" t="s">
        <v>93</v>
      </c>
      <c r="E115" s="69"/>
      <c r="F115" s="75" t="s">
        <v>97</v>
      </c>
      <c r="G115" s="72" t="s">
        <v>13</v>
      </c>
      <c r="H115" s="67">
        <v>1</v>
      </c>
      <c r="I115" s="74">
        <f t="shared" si="3"/>
        <v>4.3899999999999997</v>
      </c>
      <c r="J115" s="67">
        <v>4.3899999999999997</v>
      </c>
      <c r="K115" s="49" t="s">
        <v>103</v>
      </c>
      <c r="L115" s="37"/>
      <c r="M115" s="37"/>
      <c r="N115" s="165"/>
      <c r="O115" s="41" t="s">
        <v>326</v>
      </c>
      <c r="P115" s="35"/>
      <c r="Q115" s="35"/>
      <c r="R115" s="35"/>
      <c r="S115" s="35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31" s="29" customFormat="1" ht="66" customHeight="1" x14ac:dyDescent="0.35">
      <c r="A116" s="45" t="s">
        <v>195</v>
      </c>
      <c r="B116" s="80" t="s">
        <v>267</v>
      </c>
      <c r="C116" s="88" t="s">
        <v>306</v>
      </c>
      <c r="D116" s="70" t="s">
        <v>21</v>
      </c>
      <c r="E116" s="69"/>
      <c r="F116" s="75"/>
      <c r="G116" s="72" t="s">
        <v>13</v>
      </c>
      <c r="H116" s="67">
        <v>2</v>
      </c>
      <c r="I116" s="70">
        <f t="shared" si="3"/>
        <v>0</v>
      </c>
      <c r="J116" s="67"/>
      <c r="K116" s="49" t="s">
        <v>103</v>
      </c>
      <c r="L116" s="37"/>
      <c r="M116" s="37"/>
      <c r="N116" s="165"/>
      <c r="O116" s="41" t="s">
        <v>326</v>
      </c>
      <c r="P116" s="35"/>
      <c r="Q116" s="35"/>
      <c r="R116" s="35"/>
      <c r="S116" s="35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31" s="29" customFormat="1" ht="48.75" customHeight="1" x14ac:dyDescent="0.35">
      <c r="A117" s="157" t="s">
        <v>196</v>
      </c>
      <c r="B117" s="80" t="s">
        <v>268</v>
      </c>
      <c r="C117" s="72">
        <v>40</v>
      </c>
      <c r="D117" s="70" t="s">
        <v>93</v>
      </c>
      <c r="E117" s="69"/>
      <c r="F117" s="75" t="s">
        <v>100</v>
      </c>
      <c r="G117" s="72" t="s">
        <v>13</v>
      </c>
      <c r="H117" s="67">
        <v>1</v>
      </c>
      <c r="I117" s="74">
        <f t="shared" si="3"/>
        <v>0.60799999999999998</v>
      </c>
      <c r="J117" s="67">
        <v>0.60799999999999998</v>
      </c>
      <c r="K117" s="49" t="s">
        <v>103</v>
      </c>
      <c r="L117" s="37"/>
      <c r="M117" s="37"/>
      <c r="N117" s="165"/>
      <c r="O117" s="41" t="s">
        <v>326</v>
      </c>
      <c r="P117" s="35"/>
      <c r="Q117" s="35"/>
      <c r="R117" s="35"/>
      <c r="S117" s="35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31" s="29" customFormat="1" ht="48.75" customHeight="1" x14ac:dyDescent="0.35">
      <c r="A118" s="45" t="s">
        <v>197</v>
      </c>
      <c r="B118" s="80" t="s">
        <v>269</v>
      </c>
      <c r="C118" s="72" t="s">
        <v>307</v>
      </c>
      <c r="D118" s="70" t="s">
        <v>93</v>
      </c>
      <c r="E118" s="69"/>
      <c r="F118" s="75" t="s">
        <v>307</v>
      </c>
      <c r="G118" s="72" t="s">
        <v>13</v>
      </c>
      <c r="H118" s="67">
        <v>1</v>
      </c>
      <c r="I118" s="74">
        <f t="shared" si="3"/>
        <v>0.309</v>
      </c>
      <c r="J118" s="67">
        <v>0.309</v>
      </c>
      <c r="K118" s="49" t="s">
        <v>103</v>
      </c>
      <c r="L118" s="37"/>
      <c r="M118" s="37"/>
      <c r="N118" s="165"/>
      <c r="O118" s="41" t="s">
        <v>326</v>
      </c>
      <c r="P118" s="35"/>
      <c r="Q118" s="35"/>
      <c r="R118" s="35"/>
      <c r="S118" s="35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31" s="29" customFormat="1" ht="48.75" customHeight="1" x14ac:dyDescent="0.35">
      <c r="A119" s="45" t="s">
        <v>198</v>
      </c>
      <c r="B119" s="80" t="s">
        <v>263</v>
      </c>
      <c r="C119" s="72" t="s">
        <v>308</v>
      </c>
      <c r="D119" s="70" t="s">
        <v>93</v>
      </c>
      <c r="E119" s="69"/>
      <c r="F119" s="75" t="s">
        <v>100</v>
      </c>
      <c r="G119" s="72" t="s">
        <v>13</v>
      </c>
      <c r="H119" s="67">
        <v>1</v>
      </c>
      <c r="I119" s="74">
        <f t="shared" si="3"/>
        <v>3.88</v>
      </c>
      <c r="J119" s="67">
        <v>3.88</v>
      </c>
      <c r="K119" s="49" t="s">
        <v>103</v>
      </c>
      <c r="L119" s="37"/>
      <c r="M119" s="37"/>
      <c r="N119" s="165"/>
      <c r="O119" s="41" t="s">
        <v>326</v>
      </c>
      <c r="P119" s="35"/>
      <c r="Q119" s="35"/>
      <c r="R119" s="35"/>
      <c r="S119" s="35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31" s="29" customFormat="1" ht="48.75" customHeight="1" x14ac:dyDescent="0.35">
      <c r="A120" s="157" t="s">
        <v>199</v>
      </c>
      <c r="B120" s="80" t="s">
        <v>270</v>
      </c>
      <c r="C120" s="72" t="s">
        <v>309</v>
      </c>
      <c r="D120" s="74"/>
      <c r="E120" s="69"/>
      <c r="F120" s="75" t="s">
        <v>150</v>
      </c>
      <c r="G120" s="72" t="s">
        <v>13</v>
      </c>
      <c r="H120" s="67">
        <v>20</v>
      </c>
      <c r="I120" s="74">
        <f t="shared" si="3"/>
        <v>0</v>
      </c>
      <c r="J120" s="67">
        <v>0</v>
      </c>
      <c r="K120" s="49" t="s">
        <v>103</v>
      </c>
      <c r="L120" s="37"/>
      <c r="M120" s="37"/>
      <c r="N120" s="165"/>
      <c r="O120" s="41" t="s">
        <v>326</v>
      </c>
      <c r="P120" s="35"/>
      <c r="Q120" s="35"/>
      <c r="R120" s="35"/>
      <c r="S120" s="35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31" s="29" customFormat="1" ht="48.75" customHeight="1" x14ac:dyDescent="0.35">
      <c r="A121" s="45" t="s">
        <v>200</v>
      </c>
      <c r="B121" s="80" t="s">
        <v>271</v>
      </c>
      <c r="C121" s="72" t="s">
        <v>310</v>
      </c>
      <c r="D121" s="42" t="s">
        <v>93</v>
      </c>
      <c r="E121" s="69"/>
      <c r="F121" s="42" t="s">
        <v>142</v>
      </c>
      <c r="G121" s="72" t="s">
        <v>13</v>
      </c>
      <c r="H121" s="67">
        <v>4</v>
      </c>
      <c r="I121" s="74">
        <f t="shared" si="3"/>
        <v>0.22</v>
      </c>
      <c r="J121" s="67">
        <v>0.88</v>
      </c>
      <c r="K121" s="49" t="s">
        <v>103</v>
      </c>
      <c r="L121" s="37"/>
      <c r="M121" s="37"/>
      <c r="N121" s="165"/>
      <c r="O121" s="41" t="s">
        <v>326</v>
      </c>
      <c r="P121" s="35"/>
      <c r="Q121" s="35"/>
      <c r="R121" s="35"/>
      <c r="S121" s="35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31" s="29" customFormat="1" ht="48.75" customHeight="1" x14ac:dyDescent="0.35">
      <c r="A122" s="45" t="s">
        <v>201</v>
      </c>
      <c r="B122" s="80" t="s">
        <v>271</v>
      </c>
      <c r="C122" s="72" t="s">
        <v>311</v>
      </c>
      <c r="D122" s="42" t="s">
        <v>138</v>
      </c>
      <c r="E122" s="69"/>
      <c r="F122" s="42" t="s">
        <v>142</v>
      </c>
      <c r="G122" s="72" t="s">
        <v>13</v>
      </c>
      <c r="H122" s="67">
        <v>4</v>
      </c>
      <c r="I122" s="74">
        <f t="shared" si="3"/>
        <v>1.04</v>
      </c>
      <c r="J122" s="67">
        <v>4.16</v>
      </c>
      <c r="K122" s="49" t="s">
        <v>103</v>
      </c>
      <c r="L122" s="37"/>
      <c r="M122" s="37"/>
      <c r="N122" s="165"/>
      <c r="O122" s="41" t="s">
        <v>326</v>
      </c>
      <c r="P122" s="35"/>
      <c r="Q122" s="35"/>
      <c r="R122" s="35"/>
      <c r="S122" s="35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31" s="29" customFormat="1" ht="48.75" customHeight="1" x14ac:dyDescent="0.35">
      <c r="A123" s="157" t="s">
        <v>202</v>
      </c>
      <c r="B123" s="80" t="s">
        <v>261</v>
      </c>
      <c r="C123" s="88" t="s">
        <v>312</v>
      </c>
      <c r="D123" s="42" t="s">
        <v>138</v>
      </c>
      <c r="E123" s="69"/>
      <c r="F123" s="75" t="s">
        <v>100</v>
      </c>
      <c r="G123" s="72" t="s">
        <v>13</v>
      </c>
      <c r="H123" s="67">
        <v>4</v>
      </c>
      <c r="I123" s="74">
        <f t="shared" si="3"/>
        <v>0.49</v>
      </c>
      <c r="J123" s="67">
        <v>1.96</v>
      </c>
      <c r="K123" s="49" t="s">
        <v>103</v>
      </c>
      <c r="L123" s="37"/>
      <c r="M123" s="37"/>
      <c r="N123" s="165"/>
      <c r="O123" s="41" t="s">
        <v>326</v>
      </c>
      <c r="P123" s="35"/>
      <c r="Q123" s="35"/>
      <c r="R123" s="35"/>
      <c r="S123" s="35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9" customFormat="1" ht="48.75" customHeight="1" x14ac:dyDescent="0.35">
      <c r="A124" s="45" t="s">
        <v>203</v>
      </c>
      <c r="B124" s="80" t="s">
        <v>268</v>
      </c>
      <c r="C124" s="88" t="s">
        <v>296</v>
      </c>
      <c r="D124" s="42" t="s">
        <v>138</v>
      </c>
      <c r="E124" s="69"/>
      <c r="F124" s="75" t="s">
        <v>100</v>
      </c>
      <c r="G124" s="72" t="s">
        <v>13</v>
      </c>
      <c r="H124" s="67">
        <v>4</v>
      </c>
      <c r="I124" s="74">
        <f t="shared" si="3"/>
        <v>2.13</v>
      </c>
      <c r="J124" s="67">
        <v>8.52</v>
      </c>
      <c r="K124" s="49" t="s">
        <v>103</v>
      </c>
      <c r="L124" s="37"/>
      <c r="M124" s="37"/>
      <c r="N124" s="165"/>
      <c r="O124" s="41" t="s">
        <v>326</v>
      </c>
      <c r="P124" s="35"/>
      <c r="Q124" s="35"/>
      <c r="R124" s="35"/>
      <c r="S124" s="35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31" s="29" customFormat="1" ht="48.75" customHeight="1" x14ac:dyDescent="0.35">
      <c r="A125" s="45" t="s">
        <v>204</v>
      </c>
      <c r="B125" s="80" t="s">
        <v>262</v>
      </c>
      <c r="C125" s="72" t="s">
        <v>313</v>
      </c>
      <c r="D125" s="42" t="s">
        <v>138</v>
      </c>
      <c r="E125" s="69"/>
      <c r="F125" s="75" t="s">
        <v>100</v>
      </c>
      <c r="G125" s="72" t="s">
        <v>13</v>
      </c>
      <c r="H125" s="67">
        <v>5</v>
      </c>
      <c r="I125" s="74">
        <f t="shared" si="3"/>
        <v>8.5999999999999993E-2</v>
      </c>
      <c r="J125" s="67">
        <v>0.42999999999999994</v>
      </c>
      <c r="K125" s="49" t="s">
        <v>103</v>
      </c>
      <c r="L125" s="37"/>
      <c r="M125" s="37"/>
      <c r="N125" s="165"/>
      <c r="O125" s="41" t="s">
        <v>326</v>
      </c>
      <c r="P125" s="35"/>
      <c r="Q125" s="35"/>
      <c r="R125" s="35"/>
      <c r="S125" s="35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31" s="29" customFormat="1" ht="48.75" customHeight="1" x14ac:dyDescent="0.35">
      <c r="A126" s="157" t="s">
        <v>205</v>
      </c>
      <c r="B126" s="80" t="s">
        <v>263</v>
      </c>
      <c r="C126" s="72" t="s">
        <v>298</v>
      </c>
      <c r="D126" s="42" t="s">
        <v>138</v>
      </c>
      <c r="E126" s="69"/>
      <c r="F126" s="75" t="s">
        <v>100</v>
      </c>
      <c r="G126" s="72" t="s">
        <v>13</v>
      </c>
      <c r="H126" s="67">
        <v>2</v>
      </c>
      <c r="I126" s="74">
        <f t="shared" si="3"/>
        <v>1.26</v>
      </c>
      <c r="J126" s="67">
        <v>2.52</v>
      </c>
      <c r="K126" s="49" t="s">
        <v>103</v>
      </c>
      <c r="L126" s="37"/>
      <c r="M126" s="37"/>
      <c r="N126" s="165"/>
      <c r="O126" s="41" t="s">
        <v>326</v>
      </c>
      <c r="P126" s="35"/>
      <c r="Q126" s="35"/>
      <c r="R126" s="35"/>
      <c r="S126" s="35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pans="1:31" s="29" customFormat="1" ht="48.75" customHeight="1" x14ac:dyDescent="0.35">
      <c r="A127" s="45" t="s">
        <v>206</v>
      </c>
      <c r="B127" s="80" t="s">
        <v>263</v>
      </c>
      <c r="C127" s="72" t="s">
        <v>314</v>
      </c>
      <c r="D127" s="42" t="s">
        <v>138</v>
      </c>
      <c r="E127" s="69"/>
      <c r="F127" s="75" t="s">
        <v>100</v>
      </c>
      <c r="G127" s="72" t="s">
        <v>13</v>
      </c>
      <c r="H127" s="67">
        <v>2</v>
      </c>
      <c r="I127" s="74">
        <f t="shared" si="3"/>
        <v>2.2000000000000002</v>
      </c>
      <c r="J127" s="67">
        <v>4.4000000000000004</v>
      </c>
      <c r="K127" s="49" t="s">
        <v>103</v>
      </c>
      <c r="L127" s="37"/>
      <c r="M127" s="37"/>
      <c r="N127" s="165"/>
      <c r="O127" s="41" t="s">
        <v>326</v>
      </c>
      <c r="P127" s="35"/>
      <c r="Q127" s="35"/>
      <c r="R127" s="35"/>
      <c r="S127" s="35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pans="1:31" s="29" customFormat="1" ht="48.75" customHeight="1" x14ac:dyDescent="0.35">
      <c r="A128" s="45" t="s">
        <v>207</v>
      </c>
      <c r="B128" s="80" t="s">
        <v>272</v>
      </c>
      <c r="C128" s="88" t="s">
        <v>315</v>
      </c>
      <c r="D128" s="42" t="s">
        <v>137</v>
      </c>
      <c r="E128" s="69"/>
      <c r="F128" s="75" t="s">
        <v>100</v>
      </c>
      <c r="G128" s="72" t="s">
        <v>13</v>
      </c>
      <c r="H128" s="67">
        <v>2</v>
      </c>
      <c r="I128" s="74">
        <f t="shared" si="3"/>
        <v>0.4</v>
      </c>
      <c r="J128" s="67">
        <v>0.8</v>
      </c>
      <c r="K128" s="49" t="s">
        <v>103</v>
      </c>
      <c r="L128" s="37"/>
      <c r="M128" s="37"/>
      <c r="N128" s="165"/>
      <c r="O128" s="41" t="s">
        <v>326</v>
      </c>
      <c r="P128" s="35"/>
      <c r="Q128" s="35"/>
      <c r="R128" s="35"/>
      <c r="S128" s="35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31" s="29" customFormat="1" ht="48.75" customHeight="1" x14ac:dyDescent="0.35">
      <c r="A129" s="157" t="s">
        <v>208</v>
      </c>
      <c r="B129" s="80" t="s">
        <v>271</v>
      </c>
      <c r="C129" s="72" t="s">
        <v>316</v>
      </c>
      <c r="D129" s="70" t="s">
        <v>21</v>
      </c>
      <c r="E129" s="69"/>
      <c r="F129" s="75" t="s">
        <v>100</v>
      </c>
      <c r="G129" s="72" t="s">
        <v>13</v>
      </c>
      <c r="H129" s="67">
        <v>2</v>
      </c>
      <c r="I129" s="74">
        <f t="shared" si="3"/>
        <v>0.12</v>
      </c>
      <c r="J129" s="67">
        <v>0.24</v>
      </c>
      <c r="K129" s="49" t="s">
        <v>103</v>
      </c>
      <c r="L129" s="37"/>
      <c r="M129" s="37"/>
      <c r="N129" s="165"/>
      <c r="O129" s="41" t="s">
        <v>326</v>
      </c>
      <c r="P129" s="35"/>
      <c r="Q129" s="35"/>
      <c r="R129" s="35"/>
      <c r="S129" s="35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31" s="29" customFormat="1" ht="48.75" customHeight="1" x14ac:dyDescent="0.35">
      <c r="A130" s="45" t="s">
        <v>209</v>
      </c>
      <c r="B130" s="80" t="s">
        <v>270</v>
      </c>
      <c r="C130" s="72" t="s">
        <v>300</v>
      </c>
      <c r="D130" s="74"/>
      <c r="E130" s="69"/>
      <c r="F130" s="75" t="s">
        <v>150</v>
      </c>
      <c r="G130" s="72" t="s">
        <v>13</v>
      </c>
      <c r="H130" s="67">
        <v>20</v>
      </c>
      <c r="I130" s="74">
        <f t="shared" si="3"/>
        <v>0.78</v>
      </c>
      <c r="J130" s="67">
        <v>15.600000000000001</v>
      </c>
      <c r="K130" s="49" t="s">
        <v>103</v>
      </c>
      <c r="L130" s="37"/>
      <c r="M130" s="37"/>
      <c r="N130" s="165"/>
      <c r="O130" s="41" t="s">
        <v>326</v>
      </c>
      <c r="P130" s="35"/>
      <c r="Q130" s="35"/>
      <c r="R130" s="35"/>
      <c r="S130" s="35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31" s="29" customFormat="1" ht="48.75" customHeight="1" x14ac:dyDescent="0.35">
      <c r="A131" s="45" t="s">
        <v>210</v>
      </c>
      <c r="B131" s="80" t="s">
        <v>265</v>
      </c>
      <c r="C131" s="72" t="s">
        <v>301</v>
      </c>
      <c r="D131" s="70" t="s">
        <v>21</v>
      </c>
      <c r="E131" s="69"/>
      <c r="F131" s="75" t="s">
        <v>101</v>
      </c>
      <c r="G131" s="72" t="s">
        <v>13</v>
      </c>
      <c r="H131" s="67">
        <v>1</v>
      </c>
      <c r="I131" s="74">
        <f t="shared" si="3"/>
        <v>0.54</v>
      </c>
      <c r="J131" s="67">
        <v>0.54</v>
      </c>
      <c r="K131" s="49" t="s">
        <v>103</v>
      </c>
      <c r="L131" s="37"/>
      <c r="M131" s="37"/>
      <c r="N131" s="165"/>
      <c r="O131" s="41" t="s">
        <v>326</v>
      </c>
      <c r="P131" s="35"/>
      <c r="Q131" s="35"/>
      <c r="R131" s="35"/>
      <c r="S131" s="35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31" s="29" customFormat="1" ht="48.75" customHeight="1" x14ac:dyDescent="0.35">
      <c r="A132" s="157" t="s">
        <v>211</v>
      </c>
      <c r="B132" s="80" t="s">
        <v>261</v>
      </c>
      <c r="C132" s="67">
        <v>20</v>
      </c>
      <c r="D132" s="70" t="s">
        <v>93</v>
      </c>
      <c r="E132" s="69"/>
      <c r="F132" s="75" t="s">
        <v>100</v>
      </c>
      <c r="G132" s="72" t="s">
        <v>13</v>
      </c>
      <c r="H132" s="67">
        <v>1</v>
      </c>
      <c r="I132" s="74">
        <f t="shared" si="3"/>
        <v>0.13</v>
      </c>
      <c r="J132" s="67">
        <v>0.13</v>
      </c>
      <c r="K132" s="49" t="s">
        <v>103</v>
      </c>
      <c r="L132" s="37"/>
      <c r="M132" s="37"/>
      <c r="N132" s="165"/>
      <c r="O132" s="41" t="s">
        <v>326</v>
      </c>
      <c r="P132" s="35"/>
      <c r="Q132" s="35"/>
      <c r="R132" s="35"/>
      <c r="S132" s="35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31" s="29" customFormat="1" ht="48.75" customHeight="1" x14ac:dyDescent="0.35">
      <c r="A133" s="45" t="s">
        <v>212</v>
      </c>
      <c r="B133" s="80" t="s">
        <v>271</v>
      </c>
      <c r="C133" s="72" t="s">
        <v>310</v>
      </c>
      <c r="D133" s="42" t="s">
        <v>93</v>
      </c>
      <c r="E133" s="69"/>
      <c r="F133" s="42" t="s">
        <v>142</v>
      </c>
      <c r="G133" s="72" t="s">
        <v>13</v>
      </c>
      <c r="H133" s="67">
        <v>4</v>
      </c>
      <c r="I133" s="74">
        <f t="shared" si="3"/>
        <v>0.22</v>
      </c>
      <c r="J133" s="67">
        <v>0.88</v>
      </c>
      <c r="K133" s="49" t="s">
        <v>103</v>
      </c>
      <c r="L133" s="37"/>
      <c r="M133" s="37"/>
      <c r="N133" s="165"/>
      <c r="O133" s="41" t="s">
        <v>326</v>
      </c>
      <c r="P133" s="35"/>
      <c r="Q133" s="35"/>
      <c r="R133" s="35"/>
      <c r="S133" s="35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31" s="29" customFormat="1" ht="48.75" customHeight="1" x14ac:dyDescent="0.35">
      <c r="A134" s="45" t="s">
        <v>213</v>
      </c>
      <c r="B134" s="80" t="s">
        <v>271</v>
      </c>
      <c r="C134" s="72" t="s">
        <v>311</v>
      </c>
      <c r="D134" s="42" t="s">
        <v>138</v>
      </c>
      <c r="E134" s="69"/>
      <c r="F134" s="42" t="s">
        <v>142</v>
      </c>
      <c r="G134" s="72" t="s">
        <v>13</v>
      </c>
      <c r="H134" s="67">
        <v>4</v>
      </c>
      <c r="I134" s="74">
        <f t="shared" si="3"/>
        <v>1.04</v>
      </c>
      <c r="J134" s="67">
        <v>4.16</v>
      </c>
      <c r="K134" s="49" t="s">
        <v>103</v>
      </c>
      <c r="L134" s="37"/>
      <c r="M134" s="37"/>
      <c r="N134" s="165"/>
      <c r="O134" s="41" t="s">
        <v>326</v>
      </c>
      <c r="P134" s="35"/>
      <c r="Q134" s="35"/>
      <c r="R134" s="35"/>
      <c r="S134" s="35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31" s="29" customFormat="1" ht="48.75" customHeight="1" x14ac:dyDescent="0.35">
      <c r="A135" s="157" t="s">
        <v>214</v>
      </c>
      <c r="B135" s="80" t="s">
        <v>268</v>
      </c>
      <c r="C135" s="88" t="s">
        <v>312</v>
      </c>
      <c r="D135" s="42" t="s">
        <v>138</v>
      </c>
      <c r="E135" s="69"/>
      <c r="F135" s="75" t="s">
        <v>100</v>
      </c>
      <c r="G135" s="72" t="s">
        <v>13</v>
      </c>
      <c r="H135" s="67">
        <v>4</v>
      </c>
      <c r="I135" s="74">
        <f t="shared" si="3"/>
        <v>0.49</v>
      </c>
      <c r="J135" s="67">
        <v>1.96</v>
      </c>
      <c r="K135" s="49" t="s">
        <v>103</v>
      </c>
      <c r="L135" s="37"/>
      <c r="M135" s="37"/>
      <c r="N135" s="165"/>
      <c r="O135" s="41" t="s">
        <v>326</v>
      </c>
      <c r="P135" s="35"/>
      <c r="Q135" s="35"/>
      <c r="R135" s="35"/>
      <c r="S135" s="35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31" s="29" customFormat="1" ht="48.75" customHeight="1" x14ac:dyDescent="0.35">
      <c r="A136" s="45" t="s">
        <v>215</v>
      </c>
      <c r="B136" s="80" t="s">
        <v>268</v>
      </c>
      <c r="C136" s="88" t="s">
        <v>296</v>
      </c>
      <c r="D136" s="42" t="s">
        <v>138</v>
      </c>
      <c r="E136" s="69"/>
      <c r="F136" s="75" t="s">
        <v>100</v>
      </c>
      <c r="G136" s="72" t="s">
        <v>13</v>
      </c>
      <c r="H136" s="67">
        <v>4</v>
      </c>
      <c r="I136" s="74">
        <f t="shared" si="3"/>
        <v>2.13</v>
      </c>
      <c r="J136" s="67">
        <v>8.52</v>
      </c>
      <c r="K136" s="49" t="s">
        <v>103</v>
      </c>
      <c r="L136" s="37"/>
      <c r="M136" s="37"/>
      <c r="N136" s="165"/>
      <c r="O136" s="41" t="s">
        <v>326</v>
      </c>
      <c r="P136" s="35"/>
      <c r="Q136" s="35"/>
      <c r="R136" s="35"/>
      <c r="S136" s="35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31" s="29" customFormat="1" ht="48.75" customHeight="1" x14ac:dyDescent="0.35">
      <c r="A137" s="45" t="s">
        <v>216</v>
      </c>
      <c r="B137" s="80" t="s">
        <v>262</v>
      </c>
      <c r="C137" s="72" t="s">
        <v>313</v>
      </c>
      <c r="D137" s="42" t="s">
        <v>138</v>
      </c>
      <c r="E137" s="69"/>
      <c r="F137" s="75" t="s">
        <v>100</v>
      </c>
      <c r="G137" s="72" t="s">
        <v>13</v>
      </c>
      <c r="H137" s="67">
        <v>5</v>
      </c>
      <c r="I137" s="74">
        <f t="shared" si="3"/>
        <v>8.5999999999999993E-2</v>
      </c>
      <c r="J137" s="67">
        <v>0.42999999999999994</v>
      </c>
      <c r="K137" s="49" t="s">
        <v>103</v>
      </c>
      <c r="L137" s="37"/>
      <c r="M137" s="37"/>
      <c r="N137" s="165"/>
      <c r="O137" s="41" t="s">
        <v>326</v>
      </c>
      <c r="P137" s="35"/>
      <c r="Q137" s="35"/>
      <c r="R137" s="35"/>
      <c r="S137" s="35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31" s="29" customFormat="1" ht="48.75" customHeight="1" x14ac:dyDescent="0.35">
      <c r="A138" s="157" t="s">
        <v>217</v>
      </c>
      <c r="B138" s="80" t="s">
        <v>262</v>
      </c>
      <c r="C138" s="72" t="s">
        <v>297</v>
      </c>
      <c r="D138" s="42" t="s">
        <v>138</v>
      </c>
      <c r="E138" s="69"/>
      <c r="F138" s="75" t="s">
        <v>100</v>
      </c>
      <c r="G138" s="72" t="s">
        <v>13</v>
      </c>
      <c r="H138" s="67">
        <v>4</v>
      </c>
      <c r="I138" s="74">
        <f t="shared" si="3"/>
        <v>0.255</v>
      </c>
      <c r="J138" s="67">
        <v>1.02</v>
      </c>
      <c r="K138" s="49" t="s">
        <v>103</v>
      </c>
      <c r="L138" s="37"/>
      <c r="M138" s="37"/>
      <c r="N138" s="165"/>
      <c r="O138" s="41" t="s">
        <v>326</v>
      </c>
      <c r="P138" s="35"/>
      <c r="Q138" s="35"/>
      <c r="R138" s="35"/>
      <c r="S138" s="35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31" s="29" customFormat="1" ht="48.75" customHeight="1" x14ac:dyDescent="0.35">
      <c r="A139" s="45" t="s">
        <v>218</v>
      </c>
      <c r="B139" s="80" t="s">
        <v>263</v>
      </c>
      <c r="C139" s="72" t="s">
        <v>298</v>
      </c>
      <c r="D139" s="42" t="s">
        <v>138</v>
      </c>
      <c r="E139" s="69"/>
      <c r="F139" s="75" t="s">
        <v>100</v>
      </c>
      <c r="G139" s="72" t="s">
        <v>13</v>
      </c>
      <c r="H139" s="67">
        <v>2</v>
      </c>
      <c r="I139" s="74">
        <f t="shared" ref="I139:I153" si="4">J139/H139</f>
        <v>1.26</v>
      </c>
      <c r="J139" s="67">
        <v>2.52</v>
      </c>
      <c r="K139" s="49" t="s">
        <v>103</v>
      </c>
      <c r="L139" s="37"/>
      <c r="M139" s="37"/>
      <c r="N139" s="165"/>
      <c r="O139" s="41" t="s">
        <v>326</v>
      </c>
      <c r="P139" s="35"/>
      <c r="Q139" s="35"/>
      <c r="R139" s="35"/>
      <c r="S139" s="35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31" s="29" customFormat="1" ht="48.75" customHeight="1" x14ac:dyDescent="0.35">
      <c r="A140" s="45" t="s">
        <v>219</v>
      </c>
      <c r="B140" s="80" t="s">
        <v>263</v>
      </c>
      <c r="C140" s="88" t="s">
        <v>317</v>
      </c>
      <c r="D140" s="42" t="s">
        <v>138</v>
      </c>
      <c r="E140" s="69"/>
      <c r="F140" s="75" t="s">
        <v>100</v>
      </c>
      <c r="G140" s="72" t="s">
        <v>13</v>
      </c>
      <c r="H140" s="67">
        <v>2</v>
      </c>
      <c r="I140" s="74">
        <f t="shared" si="4"/>
        <v>2.2000000000000002</v>
      </c>
      <c r="J140" s="67">
        <v>4.4000000000000004</v>
      </c>
      <c r="K140" s="49" t="s">
        <v>103</v>
      </c>
      <c r="L140" s="37"/>
      <c r="M140" s="37"/>
      <c r="N140" s="165"/>
      <c r="O140" s="41" t="s">
        <v>326</v>
      </c>
      <c r="P140" s="35"/>
      <c r="Q140" s="35"/>
      <c r="R140" s="35"/>
      <c r="S140" s="35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31" s="29" customFormat="1" ht="48.75" customHeight="1" x14ac:dyDescent="0.35">
      <c r="A141" s="157" t="s">
        <v>220</v>
      </c>
      <c r="B141" s="80" t="s">
        <v>272</v>
      </c>
      <c r="C141" s="88" t="s">
        <v>315</v>
      </c>
      <c r="D141" s="42" t="s">
        <v>137</v>
      </c>
      <c r="E141" s="69"/>
      <c r="F141" s="75" t="s">
        <v>100</v>
      </c>
      <c r="G141" s="72" t="s">
        <v>13</v>
      </c>
      <c r="H141" s="67">
        <v>2</v>
      </c>
      <c r="I141" s="74">
        <f t="shared" si="4"/>
        <v>0.4</v>
      </c>
      <c r="J141" s="67">
        <v>0.8</v>
      </c>
      <c r="K141" s="49" t="s">
        <v>103</v>
      </c>
      <c r="L141" s="37"/>
      <c r="M141" s="37"/>
      <c r="N141" s="165"/>
      <c r="O141" s="41" t="s">
        <v>326</v>
      </c>
      <c r="P141" s="35"/>
      <c r="Q141" s="35"/>
      <c r="R141" s="35"/>
      <c r="S141" s="35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</row>
    <row r="142" spans="1:31" s="29" customFormat="1" ht="48.75" customHeight="1" x14ac:dyDescent="0.35">
      <c r="A142" s="45" t="s">
        <v>221</v>
      </c>
      <c r="B142" s="80" t="s">
        <v>273</v>
      </c>
      <c r="C142" s="72" t="s">
        <v>316</v>
      </c>
      <c r="D142" s="70" t="s">
        <v>21</v>
      </c>
      <c r="E142" s="69"/>
      <c r="F142" s="75" t="s">
        <v>100</v>
      </c>
      <c r="G142" s="72" t="s">
        <v>13</v>
      </c>
      <c r="H142" s="67">
        <v>2</v>
      </c>
      <c r="I142" s="74">
        <f t="shared" si="4"/>
        <v>0.12</v>
      </c>
      <c r="J142" s="67">
        <v>0.24</v>
      </c>
      <c r="K142" s="49" t="s">
        <v>103</v>
      </c>
      <c r="L142" s="37"/>
      <c r="M142" s="37"/>
      <c r="N142" s="165"/>
      <c r="O142" s="41" t="s">
        <v>326</v>
      </c>
      <c r="P142" s="35"/>
      <c r="Q142" s="35"/>
      <c r="R142" s="35"/>
      <c r="S142" s="35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</row>
    <row r="143" spans="1:31" s="29" customFormat="1" ht="48.75" customHeight="1" x14ac:dyDescent="0.35">
      <c r="A143" s="45" t="s">
        <v>222</v>
      </c>
      <c r="B143" s="80" t="s">
        <v>264</v>
      </c>
      <c r="C143" s="72" t="s">
        <v>300</v>
      </c>
      <c r="D143" s="74"/>
      <c r="E143" s="69"/>
      <c r="F143" s="75" t="s">
        <v>150</v>
      </c>
      <c r="G143" s="72" t="s">
        <v>13</v>
      </c>
      <c r="H143" s="67">
        <v>20</v>
      </c>
      <c r="I143" s="74">
        <f t="shared" si="4"/>
        <v>0.78</v>
      </c>
      <c r="J143" s="67">
        <v>15.600000000000001</v>
      </c>
      <c r="K143" s="49" t="s">
        <v>103</v>
      </c>
      <c r="L143" s="37"/>
      <c r="M143" s="37"/>
      <c r="N143" s="165"/>
      <c r="O143" s="41" t="s">
        <v>326</v>
      </c>
      <c r="P143" s="35"/>
      <c r="Q143" s="35"/>
      <c r="R143" s="35"/>
      <c r="S143" s="35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</row>
    <row r="144" spans="1:31" s="29" customFormat="1" ht="48.75" customHeight="1" x14ac:dyDescent="0.35">
      <c r="A144" s="157" t="s">
        <v>223</v>
      </c>
      <c r="B144" s="80" t="s">
        <v>265</v>
      </c>
      <c r="C144" s="72" t="s">
        <v>318</v>
      </c>
      <c r="D144" s="70" t="s">
        <v>21</v>
      </c>
      <c r="E144" s="69"/>
      <c r="F144" s="75" t="s">
        <v>101</v>
      </c>
      <c r="G144" s="72" t="s">
        <v>13</v>
      </c>
      <c r="H144" s="67">
        <v>1</v>
      </c>
      <c r="I144" s="74">
        <f t="shared" si="4"/>
        <v>0.54</v>
      </c>
      <c r="J144" s="67">
        <v>0.54</v>
      </c>
      <c r="K144" s="49" t="s">
        <v>103</v>
      </c>
      <c r="L144" s="37"/>
      <c r="M144" s="37"/>
      <c r="N144" s="165"/>
      <c r="O144" s="41" t="s">
        <v>326</v>
      </c>
      <c r="P144" s="35"/>
      <c r="Q144" s="35"/>
      <c r="R144" s="35"/>
      <c r="S144" s="35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  <row r="145" spans="1:31" s="29" customFormat="1" ht="48.75" customHeight="1" x14ac:dyDescent="0.35">
      <c r="A145" s="45" t="s">
        <v>224</v>
      </c>
      <c r="B145" s="80" t="s">
        <v>268</v>
      </c>
      <c r="C145" s="72">
        <v>20</v>
      </c>
      <c r="D145" s="42" t="s">
        <v>138</v>
      </c>
      <c r="E145" s="69"/>
      <c r="F145" s="75" t="s">
        <v>100</v>
      </c>
      <c r="G145" s="72" t="s">
        <v>13</v>
      </c>
      <c r="H145" s="67">
        <v>1</v>
      </c>
      <c r="I145" s="74">
        <f t="shared" si="4"/>
        <v>0.13</v>
      </c>
      <c r="J145" s="67">
        <v>0.13</v>
      </c>
      <c r="K145" s="49" t="s">
        <v>103</v>
      </c>
      <c r="L145" s="37"/>
      <c r="M145" s="37"/>
      <c r="N145" s="165"/>
      <c r="O145" s="41" t="s">
        <v>326</v>
      </c>
      <c r="P145" s="35"/>
      <c r="Q145" s="35"/>
      <c r="R145" s="35"/>
      <c r="S145" s="35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</row>
    <row r="146" spans="1:31" s="29" customFormat="1" ht="48.75" customHeight="1" x14ac:dyDescent="0.35">
      <c r="A146" s="45" t="s">
        <v>244</v>
      </c>
      <c r="B146" s="69" t="s">
        <v>274</v>
      </c>
      <c r="C146" s="67" t="s">
        <v>319</v>
      </c>
      <c r="D146" s="70" t="s">
        <v>21</v>
      </c>
      <c r="E146" s="69"/>
      <c r="F146" s="75" t="s">
        <v>325</v>
      </c>
      <c r="G146" s="72" t="s">
        <v>13</v>
      </c>
      <c r="H146" s="67">
        <v>4</v>
      </c>
      <c r="I146" s="74">
        <f t="shared" si="4"/>
        <v>0.08</v>
      </c>
      <c r="J146" s="67">
        <v>0.32</v>
      </c>
      <c r="K146" s="49" t="s">
        <v>103</v>
      </c>
      <c r="L146" s="37"/>
      <c r="M146" s="37"/>
      <c r="N146" s="181"/>
      <c r="O146" s="41" t="s">
        <v>326</v>
      </c>
      <c r="P146" s="35"/>
      <c r="Q146" s="35"/>
      <c r="R146" s="35"/>
      <c r="S146" s="35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</row>
    <row r="147" spans="1:31" s="29" customFormat="1" ht="48.75" customHeight="1" x14ac:dyDescent="0.25">
      <c r="A147" s="157" t="s">
        <v>245</v>
      </c>
      <c r="B147" s="51" t="s">
        <v>225</v>
      </c>
      <c r="C147" s="42" t="s">
        <v>21</v>
      </c>
      <c r="E147" s="40"/>
      <c r="F147" s="42" t="s">
        <v>237</v>
      </c>
      <c r="G147" s="65" t="s">
        <v>139</v>
      </c>
      <c r="H147" s="41">
        <v>30</v>
      </c>
      <c r="I147" s="43">
        <f t="shared" si="4"/>
        <v>0.59</v>
      </c>
      <c r="J147" s="60">
        <v>17.7</v>
      </c>
      <c r="K147" s="49" t="s">
        <v>103</v>
      </c>
      <c r="L147" s="37"/>
      <c r="M147" s="37"/>
      <c r="N147" s="161" t="s">
        <v>255</v>
      </c>
      <c r="O147" s="51" t="s">
        <v>236</v>
      </c>
      <c r="P147" s="35"/>
      <c r="Q147" s="35"/>
      <c r="R147" s="35"/>
      <c r="S147" s="35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</row>
    <row r="148" spans="1:31" s="29" customFormat="1" ht="48.75" customHeight="1" x14ac:dyDescent="0.25">
      <c r="A148" s="45" t="s">
        <v>246</v>
      </c>
      <c r="B148" s="51" t="s">
        <v>226</v>
      </c>
      <c r="C148" s="42" t="s">
        <v>92</v>
      </c>
      <c r="E148" s="40"/>
      <c r="F148" s="42" t="s">
        <v>238</v>
      </c>
      <c r="G148" s="65" t="s">
        <v>139</v>
      </c>
      <c r="H148" s="41">
        <v>10</v>
      </c>
      <c r="I148" s="43">
        <f t="shared" si="4"/>
        <v>0.6</v>
      </c>
      <c r="J148" s="60">
        <v>6</v>
      </c>
      <c r="K148" s="49" t="s">
        <v>103</v>
      </c>
      <c r="L148" s="37"/>
      <c r="M148" s="37"/>
      <c r="N148" s="161"/>
      <c r="O148" s="51" t="s">
        <v>236</v>
      </c>
      <c r="P148" s="35"/>
      <c r="Q148" s="35"/>
      <c r="R148" s="35"/>
      <c r="S148" s="35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  <row r="149" spans="1:31" s="29" customFormat="1" ht="48.75" customHeight="1" x14ac:dyDescent="0.25">
      <c r="A149" s="45" t="s">
        <v>247</v>
      </c>
      <c r="B149" s="51" t="s">
        <v>227</v>
      </c>
      <c r="C149" s="42" t="s">
        <v>21</v>
      </c>
      <c r="E149" s="40"/>
      <c r="F149" s="42" t="s">
        <v>239</v>
      </c>
      <c r="G149" s="65" t="s">
        <v>13</v>
      </c>
      <c r="H149" s="41">
        <v>6</v>
      </c>
      <c r="I149" s="43">
        <f t="shared" si="4"/>
        <v>0.5</v>
      </c>
      <c r="J149" s="60">
        <v>3</v>
      </c>
      <c r="K149" s="49" t="s">
        <v>103</v>
      </c>
      <c r="L149" s="37"/>
      <c r="M149" s="37"/>
      <c r="N149" s="161"/>
      <c r="O149" s="51" t="s">
        <v>236</v>
      </c>
      <c r="P149" s="35"/>
      <c r="Q149" s="35"/>
      <c r="R149" s="35"/>
      <c r="S149" s="35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  <row r="150" spans="1:31" s="29" customFormat="1" ht="48.75" customHeight="1" x14ac:dyDescent="0.25">
      <c r="A150" s="157" t="s">
        <v>248</v>
      </c>
      <c r="B150" s="51" t="s">
        <v>228</v>
      </c>
      <c r="C150" s="42" t="s">
        <v>240</v>
      </c>
      <c r="E150" s="40"/>
      <c r="F150" s="42" t="s">
        <v>90</v>
      </c>
      <c r="G150" s="65" t="s">
        <v>13</v>
      </c>
      <c r="H150" s="52">
        <v>7</v>
      </c>
      <c r="I150" s="43">
        <f t="shared" si="4"/>
        <v>9.9999999999999992E-2</v>
      </c>
      <c r="J150" s="61">
        <v>0.7</v>
      </c>
      <c r="K150" s="49" t="s">
        <v>103</v>
      </c>
      <c r="L150" s="37"/>
      <c r="M150" s="37"/>
      <c r="N150" s="161"/>
      <c r="O150" s="51" t="s">
        <v>236</v>
      </c>
      <c r="P150" s="35"/>
      <c r="Q150" s="35"/>
      <c r="R150" s="35"/>
      <c r="S150" s="35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  <row r="151" spans="1:31" s="29" customFormat="1" ht="48.75" customHeight="1" x14ac:dyDescent="0.25">
      <c r="A151" s="45" t="s">
        <v>249</v>
      </c>
      <c r="B151" s="51" t="s">
        <v>229</v>
      </c>
      <c r="C151" s="42" t="s">
        <v>21</v>
      </c>
      <c r="E151" s="40"/>
      <c r="F151" s="43" t="s">
        <v>241</v>
      </c>
      <c r="G151" s="65" t="s">
        <v>13</v>
      </c>
      <c r="H151" s="52">
        <v>2</v>
      </c>
      <c r="I151" s="43">
        <f t="shared" si="4"/>
        <v>0.2</v>
      </c>
      <c r="J151" s="61">
        <v>0.4</v>
      </c>
      <c r="K151" s="49" t="s">
        <v>103</v>
      </c>
      <c r="L151" s="37"/>
      <c r="M151" s="37"/>
      <c r="N151" s="161"/>
      <c r="O151" s="51" t="s">
        <v>236</v>
      </c>
      <c r="P151" s="35"/>
      <c r="Q151" s="35"/>
      <c r="R151" s="35"/>
      <c r="S151" s="35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</row>
    <row r="152" spans="1:31" s="29" customFormat="1" ht="48.75" customHeight="1" x14ac:dyDescent="0.25">
      <c r="A152" s="45" t="s">
        <v>250</v>
      </c>
      <c r="B152" s="51" t="s">
        <v>230</v>
      </c>
      <c r="C152" s="42" t="s">
        <v>137</v>
      </c>
      <c r="E152" s="40"/>
      <c r="F152" s="42" t="s">
        <v>147</v>
      </c>
      <c r="G152" s="65" t="s">
        <v>13</v>
      </c>
      <c r="H152" s="52">
        <v>2</v>
      </c>
      <c r="I152" s="43">
        <f t="shared" si="4"/>
        <v>1</v>
      </c>
      <c r="J152" s="61">
        <v>2</v>
      </c>
      <c r="K152" s="49" t="s">
        <v>103</v>
      </c>
      <c r="L152" s="37"/>
      <c r="M152" s="37"/>
      <c r="N152" s="161"/>
      <c r="O152" s="51" t="s">
        <v>236</v>
      </c>
      <c r="P152" s="35"/>
      <c r="Q152" s="35"/>
      <c r="R152" s="35"/>
      <c r="S152" s="35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  <row r="153" spans="1:31" s="29" customFormat="1" ht="48.75" customHeight="1" x14ac:dyDescent="0.25">
      <c r="A153" s="157" t="s">
        <v>251</v>
      </c>
      <c r="B153" s="51" t="s">
        <v>231</v>
      </c>
      <c r="C153" s="42" t="s">
        <v>21</v>
      </c>
      <c r="E153" s="40"/>
      <c r="F153" s="42" t="s">
        <v>147</v>
      </c>
      <c r="G153" s="65" t="s">
        <v>13</v>
      </c>
      <c r="H153" s="52">
        <v>2</v>
      </c>
      <c r="I153" s="43">
        <f t="shared" si="4"/>
        <v>0.6</v>
      </c>
      <c r="J153" s="61">
        <v>1.2</v>
      </c>
      <c r="K153" s="49" t="s">
        <v>103</v>
      </c>
      <c r="L153" s="37"/>
      <c r="M153" s="37"/>
      <c r="N153" s="161"/>
      <c r="O153" s="51" t="s">
        <v>236</v>
      </c>
      <c r="P153" s="35"/>
      <c r="Q153" s="35"/>
      <c r="R153" s="35"/>
      <c r="S153" s="35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</row>
    <row r="154" spans="1:31" s="29" customFormat="1" ht="48.75" customHeight="1" x14ac:dyDescent="0.25">
      <c r="A154" s="45" t="s">
        <v>252</v>
      </c>
      <c r="B154" s="51" t="s">
        <v>232</v>
      </c>
      <c r="C154" s="42" t="s">
        <v>242</v>
      </c>
      <c r="E154" s="40"/>
      <c r="F154" s="42"/>
      <c r="G154" s="65" t="s">
        <v>13</v>
      </c>
      <c r="H154" s="52">
        <v>2</v>
      </c>
      <c r="I154" s="43">
        <f t="shared" ref="I154:I155" si="5">J154/H154</f>
        <v>17.100000000000001</v>
      </c>
      <c r="J154" s="61">
        <v>34.200000000000003</v>
      </c>
      <c r="K154" s="49" t="s">
        <v>103</v>
      </c>
      <c r="L154" s="37"/>
      <c r="M154" s="37"/>
      <c r="N154" s="161"/>
      <c r="O154" s="51" t="s">
        <v>236</v>
      </c>
      <c r="P154" s="35"/>
      <c r="Q154" s="35"/>
      <c r="R154" s="35"/>
      <c r="S154" s="35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  <row r="155" spans="1:31" s="29" customFormat="1" ht="48.75" customHeight="1" x14ac:dyDescent="0.25">
      <c r="A155" s="45" t="s">
        <v>253</v>
      </c>
      <c r="B155" s="51" t="s">
        <v>233</v>
      </c>
      <c r="C155" s="42"/>
      <c r="E155" s="40"/>
      <c r="F155" s="42"/>
      <c r="G155" s="65" t="s">
        <v>13</v>
      </c>
      <c r="H155" s="52">
        <v>3</v>
      </c>
      <c r="I155" s="43">
        <f t="shared" si="5"/>
        <v>0.19999999999999998</v>
      </c>
      <c r="J155" s="61">
        <v>0.6</v>
      </c>
      <c r="K155" s="49" t="s">
        <v>103</v>
      </c>
      <c r="L155" s="37"/>
      <c r="M155" s="37"/>
      <c r="N155" s="161"/>
      <c r="O155" s="51" t="s">
        <v>236</v>
      </c>
      <c r="P155" s="35"/>
      <c r="Q155" s="35"/>
      <c r="R155" s="35"/>
      <c r="S155" s="35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</row>
    <row r="156" spans="1:31" s="29" customFormat="1" ht="48.75" customHeight="1" x14ac:dyDescent="0.25">
      <c r="A156" s="157" t="s">
        <v>254</v>
      </c>
      <c r="B156" s="51" t="s">
        <v>234</v>
      </c>
      <c r="C156" s="42" t="s">
        <v>21</v>
      </c>
      <c r="E156" s="40"/>
      <c r="F156" s="42" t="s">
        <v>243</v>
      </c>
      <c r="G156" s="65" t="s">
        <v>13</v>
      </c>
      <c r="H156" s="52">
        <v>1</v>
      </c>
      <c r="I156" s="43">
        <f>J156/H156</f>
        <v>0.4</v>
      </c>
      <c r="J156" s="61">
        <v>0.4</v>
      </c>
      <c r="K156" s="49" t="s">
        <v>103</v>
      </c>
      <c r="L156" s="37"/>
      <c r="M156" s="37"/>
      <c r="N156" s="161"/>
      <c r="O156" s="51" t="s">
        <v>236</v>
      </c>
      <c r="P156" s="35"/>
      <c r="Q156" s="35"/>
      <c r="R156" s="35"/>
      <c r="S156" s="35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</row>
    <row r="157" spans="1:31" s="56" customFormat="1" ht="48.75" customHeight="1" thickBot="1" x14ac:dyDescent="0.3">
      <c r="A157" s="45" t="s">
        <v>327</v>
      </c>
      <c r="B157" s="51" t="s">
        <v>235</v>
      </c>
      <c r="C157" s="42" t="s">
        <v>21</v>
      </c>
      <c r="D157" s="29"/>
      <c r="E157" s="40"/>
      <c r="F157" s="42" t="s">
        <v>243</v>
      </c>
      <c r="G157" s="65" t="s">
        <v>13</v>
      </c>
      <c r="H157" s="52">
        <v>1</v>
      </c>
      <c r="I157" s="43">
        <f>J157/H157</f>
        <v>0.12</v>
      </c>
      <c r="J157" s="61">
        <v>0.12</v>
      </c>
      <c r="K157" s="38" t="s">
        <v>103</v>
      </c>
      <c r="L157" s="50"/>
      <c r="M157" s="50"/>
      <c r="N157" s="161"/>
      <c r="O157" s="55" t="s">
        <v>236</v>
      </c>
      <c r="P157" s="35"/>
      <c r="Q157" s="35"/>
      <c r="R157" s="35"/>
      <c r="S157" s="35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</row>
    <row r="158" spans="1:31" ht="20.100000000000001" customHeight="1" x14ac:dyDescent="0.25">
      <c r="A158" s="45" t="s">
        <v>328</v>
      </c>
      <c r="B158" s="90" t="s">
        <v>257</v>
      </c>
      <c r="C158" s="91" t="s">
        <v>398</v>
      </c>
      <c r="D158" s="91"/>
      <c r="E158" s="91"/>
      <c r="F158" s="91" t="s">
        <v>94</v>
      </c>
      <c r="G158" s="92" t="s">
        <v>139</v>
      </c>
      <c r="H158" s="93">
        <v>100</v>
      </c>
      <c r="I158" s="94">
        <v>4.0199999999999996</v>
      </c>
      <c r="J158" s="92">
        <f>I158*H158</f>
        <v>401.99999999999994</v>
      </c>
      <c r="K158" s="95">
        <v>42014</v>
      </c>
      <c r="L158" s="96"/>
      <c r="M158" s="96"/>
      <c r="N158" s="171" t="s">
        <v>399</v>
      </c>
      <c r="O158" s="174" t="s">
        <v>400</v>
      </c>
      <c r="P158" s="35"/>
      <c r="Q158" s="35"/>
      <c r="R158" s="35"/>
      <c r="S158" s="35"/>
    </row>
    <row r="159" spans="1:31" ht="20.100000000000001" customHeight="1" x14ac:dyDescent="0.25">
      <c r="A159" s="157" t="s">
        <v>329</v>
      </c>
      <c r="B159" s="97" t="s">
        <v>401</v>
      </c>
      <c r="C159" s="28" t="s">
        <v>402</v>
      </c>
      <c r="D159" s="28"/>
      <c r="E159" s="28"/>
      <c r="F159" s="28" t="s">
        <v>403</v>
      </c>
      <c r="G159" s="98" t="s">
        <v>13</v>
      </c>
      <c r="H159" s="99">
        <v>38</v>
      </c>
      <c r="I159" s="30">
        <v>0.36</v>
      </c>
      <c r="J159" s="98">
        <f t="shared" ref="J159:J222" si="6">I159*H159</f>
        <v>13.68</v>
      </c>
      <c r="K159" s="32">
        <v>42014</v>
      </c>
      <c r="L159" s="22"/>
      <c r="M159" s="22"/>
      <c r="N159" s="172"/>
      <c r="O159" s="175"/>
      <c r="P159" s="35"/>
      <c r="Q159" s="35"/>
      <c r="R159" s="35"/>
      <c r="S159" s="35"/>
    </row>
    <row r="160" spans="1:31" ht="20.100000000000001" customHeight="1" x14ac:dyDescent="0.25">
      <c r="A160" s="45" t="s">
        <v>330</v>
      </c>
      <c r="B160" s="97" t="s">
        <v>401</v>
      </c>
      <c r="C160" s="28" t="s">
        <v>404</v>
      </c>
      <c r="D160" s="28"/>
      <c r="E160" s="28"/>
      <c r="F160" s="28" t="s">
        <v>403</v>
      </c>
      <c r="G160" s="98" t="s">
        <v>13</v>
      </c>
      <c r="H160" s="99">
        <v>7</v>
      </c>
      <c r="I160" s="30">
        <v>0.95</v>
      </c>
      <c r="J160" s="98">
        <f t="shared" si="6"/>
        <v>6.6499999999999995</v>
      </c>
      <c r="K160" s="32">
        <v>42014</v>
      </c>
      <c r="L160" s="22"/>
      <c r="M160" s="22"/>
      <c r="N160" s="172"/>
      <c r="O160" s="175"/>
      <c r="P160" s="35"/>
      <c r="Q160" s="35"/>
      <c r="R160" s="35"/>
      <c r="S160" s="35"/>
    </row>
    <row r="161" spans="1:19" ht="20.100000000000001" customHeight="1" x14ac:dyDescent="0.25">
      <c r="A161" s="45" t="s">
        <v>331</v>
      </c>
      <c r="B161" s="97" t="s">
        <v>401</v>
      </c>
      <c r="C161" s="28" t="s">
        <v>405</v>
      </c>
      <c r="D161" s="28"/>
      <c r="E161" s="28"/>
      <c r="F161" s="28" t="s">
        <v>403</v>
      </c>
      <c r="G161" s="98" t="s">
        <v>13</v>
      </c>
      <c r="H161" s="99">
        <v>1</v>
      </c>
      <c r="I161" s="30">
        <v>1.01</v>
      </c>
      <c r="J161" s="98">
        <f t="shared" si="6"/>
        <v>1.01</v>
      </c>
      <c r="K161" s="32">
        <v>42014</v>
      </c>
      <c r="L161" s="22"/>
      <c r="M161" s="22"/>
      <c r="N161" s="172"/>
      <c r="O161" s="175"/>
      <c r="P161" s="35"/>
      <c r="Q161" s="35"/>
      <c r="R161" s="35"/>
      <c r="S161" s="35"/>
    </row>
    <row r="162" spans="1:19" ht="20.100000000000001" customHeight="1" x14ac:dyDescent="0.25">
      <c r="A162" s="157" t="s">
        <v>332</v>
      </c>
      <c r="B162" s="100" t="s">
        <v>401</v>
      </c>
      <c r="C162" s="28" t="s">
        <v>406</v>
      </c>
      <c r="D162" s="31"/>
      <c r="E162" s="28"/>
      <c r="F162" s="28" t="s">
        <v>403</v>
      </c>
      <c r="G162" s="98" t="s">
        <v>13</v>
      </c>
      <c r="H162" s="99">
        <v>4</v>
      </c>
      <c r="I162" s="30">
        <v>1.19</v>
      </c>
      <c r="J162" s="98">
        <f t="shared" si="6"/>
        <v>4.76</v>
      </c>
      <c r="K162" s="32">
        <v>42014</v>
      </c>
      <c r="L162" s="22"/>
      <c r="M162" s="22"/>
      <c r="N162" s="172"/>
      <c r="O162" s="175"/>
      <c r="P162" s="35"/>
      <c r="Q162" s="35"/>
      <c r="R162" s="35"/>
      <c r="S162" s="35"/>
    </row>
    <row r="163" spans="1:19" ht="20.100000000000001" customHeight="1" x14ac:dyDescent="0.25">
      <c r="A163" s="45" t="s">
        <v>333</v>
      </c>
      <c r="B163" s="97" t="s">
        <v>401</v>
      </c>
      <c r="C163" s="28" t="s">
        <v>408</v>
      </c>
      <c r="D163" s="31"/>
      <c r="E163" s="28"/>
      <c r="F163" s="28" t="s">
        <v>403</v>
      </c>
      <c r="G163" s="98" t="s">
        <v>13</v>
      </c>
      <c r="H163" s="99">
        <v>1</v>
      </c>
      <c r="I163" s="30">
        <v>1.36</v>
      </c>
      <c r="J163" s="98">
        <f t="shared" si="6"/>
        <v>1.36</v>
      </c>
      <c r="K163" s="32">
        <v>42014</v>
      </c>
      <c r="L163" s="22"/>
      <c r="M163" s="22"/>
      <c r="N163" s="172"/>
      <c r="O163" s="175"/>
      <c r="P163" s="35"/>
      <c r="Q163" s="35"/>
      <c r="R163" s="35"/>
      <c r="S163" s="35"/>
    </row>
    <row r="164" spans="1:19" ht="20.100000000000001" customHeight="1" x14ac:dyDescent="0.25">
      <c r="A164" s="45" t="s">
        <v>334</v>
      </c>
      <c r="B164" s="97" t="s">
        <v>409</v>
      </c>
      <c r="C164" s="28">
        <v>15</v>
      </c>
      <c r="D164" s="31"/>
      <c r="E164" s="28"/>
      <c r="F164" s="28" t="s">
        <v>410</v>
      </c>
      <c r="G164" s="98" t="s">
        <v>13</v>
      </c>
      <c r="H164" s="99">
        <v>2</v>
      </c>
      <c r="I164" s="30">
        <v>0.13</v>
      </c>
      <c r="J164" s="98">
        <f t="shared" si="6"/>
        <v>0.26</v>
      </c>
      <c r="K164" s="32">
        <v>42014</v>
      </c>
      <c r="L164" s="22"/>
      <c r="M164" s="22"/>
      <c r="N164" s="172"/>
      <c r="O164" s="175"/>
      <c r="P164" s="35"/>
      <c r="Q164" s="35"/>
      <c r="R164" s="35"/>
      <c r="S164" s="35"/>
    </row>
    <row r="165" spans="1:19" ht="20.100000000000001" customHeight="1" x14ac:dyDescent="0.25">
      <c r="A165" s="157" t="s">
        <v>335</v>
      </c>
      <c r="B165" s="97" t="s">
        <v>409</v>
      </c>
      <c r="C165" s="28">
        <v>20</v>
      </c>
      <c r="D165" s="31"/>
      <c r="E165" s="28"/>
      <c r="F165" s="28" t="s">
        <v>410</v>
      </c>
      <c r="G165" s="98" t="s">
        <v>13</v>
      </c>
      <c r="H165" s="99">
        <v>10</v>
      </c>
      <c r="I165" s="30">
        <v>0.24</v>
      </c>
      <c r="J165" s="98">
        <f t="shared" si="6"/>
        <v>2.4</v>
      </c>
      <c r="K165" s="32">
        <v>42014</v>
      </c>
      <c r="L165" s="22"/>
      <c r="M165" s="22"/>
      <c r="N165" s="172"/>
      <c r="O165" s="175"/>
      <c r="P165" s="35"/>
      <c r="Q165" s="35"/>
      <c r="R165" s="35"/>
      <c r="S165" s="35"/>
    </row>
    <row r="166" spans="1:19" ht="20.100000000000001" customHeight="1" x14ac:dyDescent="0.25">
      <c r="A166" s="45" t="s">
        <v>336</v>
      </c>
      <c r="B166" s="97" t="s">
        <v>411</v>
      </c>
      <c r="C166" s="28" t="s">
        <v>406</v>
      </c>
      <c r="D166" s="31"/>
      <c r="E166" s="28"/>
      <c r="F166" s="28" t="s">
        <v>412</v>
      </c>
      <c r="G166" s="98" t="s">
        <v>13</v>
      </c>
      <c r="H166" s="99">
        <v>4</v>
      </c>
      <c r="I166" s="30">
        <v>1.24</v>
      </c>
      <c r="J166" s="98">
        <f t="shared" si="6"/>
        <v>4.96</v>
      </c>
      <c r="K166" s="32">
        <v>42014</v>
      </c>
      <c r="L166" s="22"/>
      <c r="M166" s="22"/>
      <c r="N166" s="172"/>
      <c r="O166" s="175"/>
      <c r="P166" s="35"/>
      <c r="Q166" s="35"/>
      <c r="R166" s="35"/>
      <c r="S166" s="35"/>
    </row>
    <row r="167" spans="1:19" ht="20.100000000000001" customHeight="1" x14ac:dyDescent="0.25">
      <c r="A167" s="45" t="s">
        <v>337</v>
      </c>
      <c r="B167" s="97" t="s">
        <v>411</v>
      </c>
      <c r="C167" s="28" t="s">
        <v>413</v>
      </c>
      <c r="D167" s="31"/>
      <c r="E167" s="28"/>
      <c r="F167" s="28" t="s">
        <v>412</v>
      </c>
      <c r="G167" s="98" t="s">
        <v>13</v>
      </c>
      <c r="H167" s="99">
        <v>1</v>
      </c>
      <c r="I167" s="30">
        <v>0.19</v>
      </c>
      <c r="J167" s="98">
        <f t="shared" si="6"/>
        <v>0.19</v>
      </c>
      <c r="K167" s="32">
        <v>42014</v>
      </c>
      <c r="L167" s="22"/>
      <c r="M167" s="22"/>
      <c r="N167" s="172"/>
      <c r="O167" s="175"/>
      <c r="P167" s="35"/>
      <c r="Q167" s="35"/>
      <c r="R167" s="35"/>
      <c r="S167" s="35"/>
    </row>
    <row r="168" spans="1:19" ht="20.100000000000001" customHeight="1" x14ac:dyDescent="0.25">
      <c r="A168" s="157" t="s">
        <v>338</v>
      </c>
      <c r="B168" s="97" t="s">
        <v>411</v>
      </c>
      <c r="C168" s="28" t="s">
        <v>402</v>
      </c>
      <c r="D168" s="28"/>
      <c r="E168" s="28"/>
      <c r="F168" s="28" t="s">
        <v>412</v>
      </c>
      <c r="G168" s="98" t="s">
        <v>13</v>
      </c>
      <c r="H168" s="99">
        <v>3</v>
      </c>
      <c r="I168" s="30">
        <v>0.20000000000000004</v>
      </c>
      <c r="J168" s="98">
        <f t="shared" si="6"/>
        <v>0.60000000000000009</v>
      </c>
      <c r="K168" s="32">
        <v>42014</v>
      </c>
      <c r="L168" s="22"/>
      <c r="M168" s="22"/>
      <c r="N168" s="172"/>
      <c r="O168" s="175"/>
      <c r="P168" s="35"/>
      <c r="Q168" s="35"/>
      <c r="R168" s="35"/>
      <c r="S168" s="35"/>
    </row>
    <row r="169" spans="1:19" ht="20.100000000000001" customHeight="1" x14ac:dyDescent="0.25">
      <c r="A169" s="45" t="s">
        <v>339</v>
      </c>
      <c r="B169" s="97" t="s">
        <v>401</v>
      </c>
      <c r="C169" s="28" t="s">
        <v>408</v>
      </c>
      <c r="D169" s="28"/>
      <c r="E169" s="28"/>
      <c r="F169" s="28" t="s">
        <v>403</v>
      </c>
      <c r="G169" s="98" t="s">
        <v>13</v>
      </c>
      <c r="H169" s="99">
        <v>1</v>
      </c>
      <c r="I169" s="30">
        <v>1.36</v>
      </c>
      <c r="J169" s="98">
        <f t="shared" si="6"/>
        <v>1.36</v>
      </c>
      <c r="K169" s="32">
        <v>42014</v>
      </c>
      <c r="L169" s="22"/>
      <c r="M169" s="22"/>
      <c r="N169" s="172"/>
      <c r="O169" s="175"/>
      <c r="P169" s="35"/>
      <c r="Q169" s="35"/>
      <c r="R169" s="35"/>
      <c r="S169" s="35"/>
    </row>
    <row r="170" spans="1:19" ht="20.100000000000001" customHeight="1" x14ac:dyDescent="0.25">
      <c r="A170" s="45" t="s">
        <v>340</v>
      </c>
      <c r="B170" s="97" t="s">
        <v>414</v>
      </c>
      <c r="C170" s="28" t="s">
        <v>415</v>
      </c>
      <c r="D170" s="28"/>
      <c r="E170" s="28"/>
      <c r="F170" s="28" t="s">
        <v>416</v>
      </c>
      <c r="G170" s="98" t="s">
        <v>13</v>
      </c>
      <c r="H170" s="99">
        <v>18</v>
      </c>
      <c r="I170" s="30">
        <v>0.08</v>
      </c>
      <c r="J170" s="98">
        <f t="shared" si="6"/>
        <v>1.44</v>
      </c>
      <c r="K170" s="32">
        <v>42014</v>
      </c>
      <c r="L170" s="22"/>
      <c r="M170" s="22"/>
      <c r="N170" s="172"/>
      <c r="O170" s="175"/>
      <c r="P170" s="35"/>
      <c r="Q170" s="35"/>
      <c r="R170" s="35"/>
      <c r="S170" s="35"/>
    </row>
    <row r="171" spans="1:19" ht="20.100000000000001" customHeight="1" x14ac:dyDescent="0.25">
      <c r="A171" s="157" t="s">
        <v>341</v>
      </c>
      <c r="B171" s="97" t="s">
        <v>417</v>
      </c>
      <c r="C171" s="28" t="s">
        <v>418</v>
      </c>
      <c r="D171" s="28"/>
      <c r="E171" s="28"/>
      <c r="F171" s="28" t="s">
        <v>403</v>
      </c>
      <c r="G171" s="98" t="s">
        <v>13</v>
      </c>
      <c r="H171" s="99">
        <v>1</v>
      </c>
      <c r="I171" s="30">
        <v>1.58</v>
      </c>
      <c r="J171" s="98">
        <f t="shared" si="6"/>
        <v>1.58</v>
      </c>
      <c r="K171" s="32">
        <v>42014</v>
      </c>
      <c r="L171" s="22"/>
      <c r="M171" s="22"/>
      <c r="N171" s="172"/>
      <c r="O171" s="175"/>
      <c r="P171" s="35"/>
      <c r="Q171" s="35"/>
      <c r="R171" s="35"/>
      <c r="S171" s="35"/>
    </row>
    <row r="172" spans="1:19" ht="20.100000000000001" customHeight="1" x14ac:dyDescent="0.25">
      <c r="A172" s="45" t="s">
        <v>342</v>
      </c>
      <c r="B172" s="97" t="s">
        <v>264</v>
      </c>
      <c r="C172" s="28" t="s">
        <v>419</v>
      </c>
      <c r="D172" s="28"/>
      <c r="E172" s="28"/>
      <c r="F172" s="28" t="s">
        <v>150</v>
      </c>
      <c r="G172" s="98" t="s">
        <v>139</v>
      </c>
      <c r="H172" s="99">
        <v>1</v>
      </c>
      <c r="I172" s="30">
        <v>1.5</v>
      </c>
      <c r="J172" s="98">
        <f t="shared" si="6"/>
        <v>1.5</v>
      </c>
      <c r="K172" s="32">
        <v>42014</v>
      </c>
      <c r="L172" s="22"/>
      <c r="M172" s="22"/>
      <c r="N172" s="172"/>
      <c r="O172" s="175"/>
      <c r="P172" s="35"/>
      <c r="Q172" s="35"/>
      <c r="R172" s="35"/>
      <c r="S172" s="35"/>
    </row>
    <row r="173" spans="1:19" ht="20.100000000000001" customHeight="1" x14ac:dyDescent="0.25">
      <c r="A173" s="45" t="s">
        <v>343</v>
      </c>
      <c r="B173" s="97" t="s">
        <v>409</v>
      </c>
      <c r="C173" s="28" t="s">
        <v>398</v>
      </c>
      <c r="D173" s="28"/>
      <c r="E173" s="28"/>
      <c r="F173" s="28" t="s">
        <v>410</v>
      </c>
      <c r="G173" s="98" t="s">
        <v>13</v>
      </c>
      <c r="H173" s="99">
        <v>2</v>
      </c>
      <c r="I173" s="30">
        <v>1.5</v>
      </c>
      <c r="J173" s="98">
        <f t="shared" si="6"/>
        <v>3</v>
      </c>
      <c r="K173" s="32">
        <v>42014</v>
      </c>
      <c r="L173" s="22"/>
      <c r="M173" s="22"/>
      <c r="N173" s="172"/>
      <c r="O173" s="175"/>
      <c r="P173" s="35"/>
      <c r="Q173" s="35"/>
      <c r="R173" s="35"/>
      <c r="S173" s="35"/>
    </row>
    <row r="174" spans="1:19" ht="20.100000000000001" customHeight="1" x14ac:dyDescent="0.25">
      <c r="A174" s="157" t="s">
        <v>344</v>
      </c>
      <c r="B174" s="97" t="s">
        <v>257</v>
      </c>
      <c r="C174" s="28" t="s">
        <v>420</v>
      </c>
      <c r="D174" s="28"/>
      <c r="E174" s="28"/>
      <c r="F174" s="28" t="s">
        <v>94</v>
      </c>
      <c r="G174" s="98" t="s">
        <v>139</v>
      </c>
      <c r="H174" s="99">
        <v>100</v>
      </c>
      <c r="I174" s="30">
        <v>2.6</v>
      </c>
      <c r="J174" s="98">
        <f t="shared" si="6"/>
        <v>260</v>
      </c>
      <c r="K174" s="32">
        <v>42014</v>
      </c>
      <c r="L174" s="22"/>
      <c r="M174" s="22"/>
      <c r="N174" s="172"/>
      <c r="O174" s="175"/>
      <c r="P174" s="35"/>
      <c r="Q174" s="35"/>
      <c r="R174" s="35"/>
      <c r="S174" s="35"/>
    </row>
    <row r="175" spans="1:19" ht="20.100000000000001" customHeight="1" x14ac:dyDescent="0.25">
      <c r="A175" s="45" t="s">
        <v>345</v>
      </c>
      <c r="B175" s="97" t="s">
        <v>257</v>
      </c>
      <c r="C175" s="28" t="s">
        <v>421</v>
      </c>
      <c r="D175" s="28"/>
      <c r="E175" s="28"/>
      <c r="F175" s="28" t="s">
        <v>94</v>
      </c>
      <c r="G175" s="98" t="s">
        <v>139</v>
      </c>
      <c r="H175" s="99">
        <v>50</v>
      </c>
      <c r="I175" s="30">
        <v>1.83</v>
      </c>
      <c r="J175" s="98">
        <f t="shared" si="6"/>
        <v>91.5</v>
      </c>
      <c r="K175" s="32">
        <v>42014</v>
      </c>
      <c r="L175" s="22"/>
      <c r="M175" s="22"/>
      <c r="N175" s="172"/>
      <c r="O175" s="175"/>
      <c r="P175" s="35"/>
      <c r="Q175" s="35"/>
      <c r="R175" s="35"/>
      <c r="S175" s="35"/>
    </row>
    <row r="176" spans="1:19" ht="20.100000000000001" customHeight="1" x14ac:dyDescent="0.25">
      <c r="A176" s="45" t="s">
        <v>346</v>
      </c>
      <c r="B176" s="97" t="s">
        <v>409</v>
      </c>
      <c r="C176" s="28">
        <v>10</v>
      </c>
      <c r="D176" s="28"/>
      <c r="E176" s="28"/>
      <c r="F176" s="28" t="s">
        <v>410</v>
      </c>
      <c r="G176" s="98" t="s">
        <v>13</v>
      </c>
      <c r="H176" s="99">
        <v>1</v>
      </c>
      <c r="I176" s="30">
        <v>0.12</v>
      </c>
      <c r="J176" s="98">
        <f t="shared" si="6"/>
        <v>0.12</v>
      </c>
      <c r="K176" s="32">
        <v>42014</v>
      </c>
      <c r="L176" s="22"/>
      <c r="M176" s="22"/>
      <c r="N176" s="172"/>
      <c r="O176" s="175"/>
      <c r="P176" s="35"/>
      <c r="Q176" s="35"/>
      <c r="R176" s="35"/>
      <c r="S176" s="35"/>
    </row>
    <row r="177" spans="1:19" ht="20.100000000000001" customHeight="1" x14ac:dyDescent="0.25">
      <c r="A177" s="157" t="s">
        <v>347</v>
      </c>
      <c r="B177" s="97" t="s">
        <v>261</v>
      </c>
      <c r="C177" s="28">
        <v>8</v>
      </c>
      <c r="D177" s="28"/>
      <c r="E177" s="28"/>
      <c r="F177" s="28" t="s">
        <v>422</v>
      </c>
      <c r="G177" s="98" t="s">
        <v>13</v>
      </c>
      <c r="H177" s="99">
        <v>16</v>
      </c>
      <c r="I177" s="30">
        <v>0.04</v>
      </c>
      <c r="J177" s="98">
        <f t="shared" si="6"/>
        <v>0.64</v>
      </c>
      <c r="K177" s="32">
        <v>42014</v>
      </c>
      <c r="L177" s="22"/>
      <c r="M177" s="22"/>
      <c r="N177" s="172"/>
      <c r="O177" s="175"/>
      <c r="P177" s="35"/>
      <c r="Q177" s="35"/>
      <c r="R177" s="35"/>
      <c r="S177" s="35"/>
    </row>
    <row r="178" spans="1:19" ht="20.100000000000001" customHeight="1" x14ac:dyDescent="0.25">
      <c r="A178" s="45" t="s">
        <v>348</v>
      </c>
      <c r="B178" s="97" t="s">
        <v>423</v>
      </c>
      <c r="C178" s="28">
        <v>8</v>
      </c>
      <c r="D178" s="28"/>
      <c r="E178" s="28"/>
      <c r="F178" s="28" t="s">
        <v>424</v>
      </c>
      <c r="G178" s="98" t="s">
        <v>13</v>
      </c>
      <c r="H178" s="99">
        <v>16</v>
      </c>
      <c r="I178" s="30">
        <v>0.06</v>
      </c>
      <c r="J178" s="98">
        <f t="shared" si="6"/>
        <v>0.96</v>
      </c>
      <c r="K178" s="32">
        <v>42014</v>
      </c>
      <c r="L178" s="22"/>
      <c r="M178" s="22"/>
      <c r="N178" s="172"/>
      <c r="O178" s="175"/>
      <c r="P178" s="35"/>
      <c r="Q178" s="35"/>
      <c r="R178" s="35"/>
      <c r="S178" s="35"/>
    </row>
    <row r="179" spans="1:19" ht="20.100000000000001" customHeight="1" x14ac:dyDescent="0.25">
      <c r="A179" s="45" t="s">
        <v>349</v>
      </c>
      <c r="B179" s="97" t="s">
        <v>425</v>
      </c>
      <c r="C179" s="28" t="s">
        <v>426</v>
      </c>
      <c r="D179" s="28"/>
      <c r="E179" s="28"/>
      <c r="F179" s="28" t="s">
        <v>94</v>
      </c>
      <c r="G179" s="98" t="s">
        <v>139</v>
      </c>
      <c r="H179" s="99">
        <v>20</v>
      </c>
      <c r="I179" s="30">
        <v>1.3000000000000001E-2</v>
      </c>
      <c r="J179" s="98">
        <f t="shared" si="6"/>
        <v>0.26</v>
      </c>
      <c r="K179" s="32">
        <v>42014</v>
      </c>
      <c r="L179" s="22"/>
      <c r="M179" s="22"/>
      <c r="N179" s="172"/>
      <c r="O179" s="175"/>
      <c r="P179" s="35"/>
      <c r="Q179" s="35"/>
      <c r="R179" s="35"/>
      <c r="S179" s="35"/>
    </row>
    <row r="180" spans="1:19" ht="20.100000000000001" customHeight="1" x14ac:dyDescent="0.25">
      <c r="A180" s="157" t="s">
        <v>350</v>
      </c>
      <c r="B180" s="97" t="s">
        <v>427</v>
      </c>
      <c r="C180" s="28"/>
      <c r="D180" s="28"/>
      <c r="E180" s="28"/>
      <c r="F180" s="28" t="s">
        <v>428</v>
      </c>
      <c r="G180" s="98" t="s">
        <v>13</v>
      </c>
      <c r="H180" s="99">
        <v>16</v>
      </c>
      <c r="I180" s="30">
        <v>2.3E-2</v>
      </c>
      <c r="J180" s="98">
        <f t="shared" si="6"/>
        <v>0.36799999999999999</v>
      </c>
      <c r="K180" s="32">
        <v>42014</v>
      </c>
      <c r="L180" s="22"/>
      <c r="M180" s="22"/>
      <c r="N180" s="172"/>
      <c r="O180" s="175"/>
      <c r="P180" s="35"/>
      <c r="Q180" s="35"/>
      <c r="R180" s="35"/>
      <c r="S180" s="35"/>
    </row>
    <row r="181" spans="1:19" ht="20.100000000000001" customHeight="1" x14ac:dyDescent="0.25">
      <c r="A181" s="45" t="s">
        <v>351</v>
      </c>
      <c r="B181" s="97" t="s">
        <v>257</v>
      </c>
      <c r="C181" s="28" t="s">
        <v>429</v>
      </c>
      <c r="D181" s="28"/>
      <c r="E181" s="28"/>
      <c r="F181" s="28" t="s">
        <v>94</v>
      </c>
      <c r="G181" s="98" t="s">
        <v>139</v>
      </c>
      <c r="H181" s="99">
        <v>5</v>
      </c>
      <c r="I181" s="30">
        <v>7.9800000000000013</v>
      </c>
      <c r="J181" s="98">
        <f t="shared" si="6"/>
        <v>39.900000000000006</v>
      </c>
      <c r="K181" s="32">
        <v>42014</v>
      </c>
      <c r="L181" s="22"/>
      <c r="M181" s="22"/>
      <c r="N181" s="172"/>
      <c r="O181" s="175"/>
      <c r="P181" s="35"/>
      <c r="Q181" s="35"/>
      <c r="R181" s="35"/>
      <c r="S181" s="35"/>
    </row>
    <row r="182" spans="1:19" ht="20.100000000000001" customHeight="1" x14ac:dyDescent="0.25">
      <c r="A182" s="45" t="s">
        <v>352</v>
      </c>
      <c r="B182" s="97" t="s">
        <v>425</v>
      </c>
      <c r="C182" s="28" t="s">
        <v>430</v>
      </c>
      <c r="D182" s="28"/>
      <c r="E182" s="28"/>
      <c r="F182" s="28" t="s">
        <v>94</v>
      </c>
      <c r="G182" s="98" t="s">
        <v>139</v>
      </c>
      <c r="H182" s="99">
        <v>400</v>
      </c>
      <c r="I182" s="30">
        <v>4.0199999999999996</v>
      </c>
      <c r="J182" s="98">
        <f t="shared" si="6"/>
        <v>1607.9999999999998</v>
      </c>
      <c r="K182" s="32">
        <v>42014</v>
      </c>
      <c r="L182" s="22"/>
      <c r="M182" s="22"/>
      <c r="N182" s="172"/>
      <c r="O182" s="175"/>
      <c r="P182" s="35"/>
      <c r="Q182" s="35"/>
      <c r="R182" s="35"/>
      <c r="S182" s="35"/>
    </row>
    <row r="183" spans="1:19" ht="20.100000000000001" customHeight="1" x14ac:dyDescent="0.25">
      <c r="A183" s="157" t="s">
        <v>353</v>
      </c>
      <c r="B183" s="97" t="s">
        <v>432</v>
      </c>
      <c r="C183" s="28" t="s">
        <v>420</v>
      </c>
      <c r="D183" s="28"/>
      <c r="E183" s="28"/>
      <c r="F183" s="28" t="s">
        <v>94</v>
      </c>
      <c r="G183" s="98" t="s">
        <v>139</v>
      </c>
      <c r="H183" s="99">
        <v>10</v>
      </c>
      <c r="I183" s="30">
        <v>2.6</v>
      </c>
      <c r="J183" s="98">
        <f t="shared" si="6"/>
        <v>26</v>
      </c>
      <c r="K183" s="32">
        <v>42014</v>
      </c>
      <c r="L183" s="22"/>
      <c r="M183" s="22"/>
      <c r="N183" s="172"/>
      <c r="O183" s="175"/>
      <c r="P183" s="35"/>
      <c r="Q183" s="35"/>
      <c r="R183" s="35"/>
      <c r="S183" s="35"/>
    </row>
    <row r="184" spans="1:19" ht="20.100000000000001" customHeight="1" x14ac:dyDescent="0.25">
      <c r="A184" s="45" t="s">
        <v>354</v>
      </c>
      <c r="B184" s="97" t="s">
        <v>257</v>
      </c>
      <c r="C184" s="33" t="s">
        <v>421</v>
      </c>
      <c r="D184" s="22"/>
      <c r="E184" s="28"/>
      <c r="F184" s="28" t="s">
        <v>94</v>
      </c>
      <c r="G184" s="98" t="s">
        <v>139</v>
      </c>
      <c r="H184" s="99">
        <v>10</v>
      </c>
      <c r="I184" s="30">
        <v>1.83</v>
      </c>
      <c r="J184" s="98">
        <f t="shared" si="6"/>
        <v>18.3</v>
      </c>
      <c r="K184" s="32">
        <v>42014</v>
      </c>
      <c r="L184" s="22"/>
      <c r="M184" s="22"/>
      <c r="N184" s="172"/>
      <c r="O184" s="175"/>
      <c r="P184" s="35"/>
      <c r="Q184" s="35"/>
      <c r="R184" s="35"/>
      <c r="S184" s="35"/>
    </row>
    <row r="185" spans="1:19" ht="20.100000000000001" customHeight="1" x14ac:dyDescent="0.25">
      <c r="A185" s="45" t="s">
        <v>355</v>
      </c>
      <c r="B185" s="97" t="s">
        <v>257</v>
      </c>
      <c r="C185" s="33" t="s">
        <v>433</v>
      </c>
      <c r="D185" s="22"/>
      <c r="E185" s="28"/>
      <c r="F185" s="28" t="s">
        <v>94</v>
      </c>
      <c r="G185" s="98" t="s">
        <v>139</v>
      </c>
      <c r="H185" s="99">
        <v>150</v>
      </c>
      <c r="I185" s="30">
        <v>1.64</v>
      </c>
      <c r="J185" s="98">
        <f t="shared" si="6"/>
        <v>245.99999999999997</v>
      </c>
      <c r="K185" s="32">
        <v>42014</v>
      </c>
      <c r="L185" s="22"/>
      <c r="M185" s="22"/>
      <c r="N185" s="172"/>
      <c r="O185" s="175"/>
      <c r="P185" s="35"/>
      <c r="Q185" s="35"/>
      <c r="R185" s="35"/>
      <c r="S185" s="35"/>
    </row>
    <row r="186" spans="1:19" ht="20.100000000000001" customHeight="1" x14ac:dyDescent="0.25">
      <c r="A186" s="157" t="s">
        <v>356</v>
      </c>
      <c r="B186" s="97" t="s">
        <v>257</v>
      </c>
      <c r="C186" s="33" t="s">
        <v>434</v>
      </c>
      <c r="D186" s="22"/>
      <c r="E186" s="28"/>
      <c r="F186" s="28" t="s">
        <v>94</v>
      </c>
      <c r="G186" s="98" t="s">
        <v>139</v>
      </c>
      <c r="H186" s="99">
        <v>20</v>
      </c>
      <c r="I186" s="30">
        <v>0.96</v>
      </c>
      <c r="J186" s="98">
        <f t="shared" si="6"/>
        <v>19.2</v>
      </c>
      <c r="K186" s="32">
        <v>42014</v>
      </c>
      <c r="L186" s="22"/>
      <c r="M186" s="22"/>
      <c r="N186" s="172"/>
      <c r="O186" s="175"/>
      <c r="P186" s="35"/>
      <c r="Q186" s="35"/>
      <c r="R186" s="35"/>
      <c r="S186" s="35"/>
    </row>
    <row r="187" spans="1:19" ht="20.100000000000001" customHeight="1" x14ac:dyDescent="0.25">
      <c r="A187" s="45" t="s">
        <v>357</v>
      </c>
      <c r="B187" s="97" t="s">
        <v>409</v>
      </c>
      <c r="C187" s="33" t="s">
        <v>429</v>
      </c>
      <c r="D187" s="22"/>
      <c r="E187" s="28"/>
      <c r="F187" s="28" t="s">
        <v>410</v>
      </c>
      <c r="G187" s="98" t="s">
        <v>13</v>
      </c>
      <c r="H187" s="99">
        <v>1</v>
      </c>
      <c r="I187" s="30">
        <v>3</v>
      </c>
      <c r="J187" s="98">
        <f t="shared" si="6"/>
        <v>3</v>
      </c>
      <c r="K187" s="32">
        <v>42014</v>
      </c>
      <c r="L187" s="22"/>
      <c r="M187" s="22"/>
      <c r="N187" s="172"/>
      <c r="O187" s="175"/>
      <c r="P187" s="35"/>
      <c r="Q187" s="35"/>
      <c r="R187" s="35"/>
      <c r="S187" s="35"/>
    </row>
    <row r="188" spans="1:19" ht="20.100000000000001" customHeight="1" x14ac:dyDescent="0.25">
      <c r="A188" s="45" t="s">
        <v>358</v>
      </c>
      <c r="B188" s="97" t="s">
        <v>435</v>
      </c>
      <c r="C188" s="33" t="s">
        <v>436</v>
      </c>
      <c r="D188" s="22"/>
      <c r="E188" s="28"/>
      <c r="F188" s="28" t="s">
        <v>403</v>
      </c>
      <c r="G188" s="98" t="s">
        <v>13</v>
      </c>
      <c r="H188" s="99">
        <v>1</v>
      </c>
      <c r="I188" s="30">
        <v>2.4</v>
      </c>
      <c r="J188" s="98">
        <f t="shared" si="6"/>
        <v>2.4</v>
      </c>
      <c r="K188" s="32">
        <v>42014</v>
      </c>
      <c r="L188" s="22"/>
      <c r="M188" s="22"/>
      <c r="N188" s="172"/>
      <c r="O188" s="175"/>
      <c r="P188" s="35"/>
      <c r="Q188" s="35"/>
      <c r="R188" s="35"/>
      <c r="S188" s="35"/>
    </row>
    <row r="189" spans="1:19" ht="20.100000000000001" customHeight="1" x14ac:dyDescent="0.25">
      <c r="A189" s="157" t="s">
        <v>359</v>
      </c>
      <c r="B189" s="97" t="s">
        <v>417</v>
      </c>
      <c r="C189" s="33" t="s">
        <v>437</v>
      </c>
      <c r="D189" s="22"/>
      <c r="E189" s="28"/>
      <c r="F189" s="28" t="s">
        <v>403</v>
      </c>
      <c r="G189" s="98" t="s">
        <v>13</v>
      </c>
      <c r="H189" s="99">
        <v>1</v>
      </c>
      <c r="I189" s="30">
        <v>2.15</v>
      </c>
      <c r="J189" s="98">
        <f t="shared" si="6"/>
        <v>2.15</v>
      </c>
      <c r="K189" s="32">
        <v>42014</v>
      </c>
      <c r="L189" s="22"/>
      <c r="M189" s="22"/>
      <c r="N189" s="172"/>
      <c r="O189" s="175"/>
      <c r="P189" s="35"/>
      <c r="Q189" s="35"/>
      <c r="R189" s="35"/>
      <c r="S189" s="35"/>
    </row>
    <row r="190" spans="1:19" ht="20.100000000000001" customHeight="1" x14ac:dyDescent="0.25">
      <c r="A190" s="45" t="s">
        <v>360</v>
      </c>
      <c r="B190" s="97" t="s">
        <v>438</v>
      </c>
      <c r="C190" s="33" t="s">
        <v>437</v>
      </c>
      <c r="D190" s="22"/>
      <c r="E190" s="28"/>
      <c r="F190" s="28" t="s">
        <v>410</v>
      </c>
      <c r="G190" s="98" t="s">
        <v>13</v>
      </c>
      <c r="H190" s="99">
        <v>2</v>
      </c>
      <c r="I190" s="30">
        <v>1.5</v>
      </c>
      <c r="J190" s="98">
        <f t="shared" si="6"/>
        <v>3</v>
      </c>
      <c r="K190" s="32">
        <v>42014</v>
      </c>
      <c r="L190" s="22"/>
      <c r="M190" s="22"/>
      <c r="N190" s="172"/>
      <c r="O190" s="175"/>
      <c r="P190" s="35"/>
      <c r="Q190" s="35"/>
      <c r="R190" s="35"/>
      <c r="S190" s="35"/>
    </row>
    <row r="191" spans="1:19" ht="20.100000000000001" customHeight="1" x14ac:dyDescent="0.25">
      <c r="A191" s="45" t="s">
        <v>361</v>
      </c>
      <c r="B191" s="97" t="s">
        <v>435</v>
      </c>
      <c r="C191" s="33" t="s">
        <v>406</v>
      </c>
      <c r="D191" s="22"/>
      <c r="E191" s="28"/>
      <c r="F191" s="28" t="s">
        <v>403</v>
      </c>
      <c r="G191" s="98" t="s">
        <v>13</v>
      </c>
      <c r="H191" s="99">
        <v>24</v>
      </c>
      <c r="I191" s="30">
        <v>1.19</v>
      </c>
      <c r="J191" s="98">
        <f t="shared" si="6"/>
        <v>28.56</v>
      </c>
      <c r="K191" s="32">
        <v>42014</v>
      </c>
      <c r="L191" s="22"/>
      <c r="M191" s="22"/>
      <c r="N191" s="172"/>
      <c r="O191" s="175"/>
      <c r="P191" s="35"/>
      <c r="Q191" s="35"/>
      <c r="R191" s="35"/>
      <c r="S191" s="35"/>
    </row>
    <row r="192" spans="1:19" ht="20.100000000000001" customHeight="1" x14ac:dyDescent="0.25">
      <c r="A192" s="157" t="s">
        <v>362</v>
      </c>
      <c r="B192" s="97" t="s">
        <v>440</v>
      </c>
      <c r="C192" s="33" t="s">
        <v>441</v>
      </c>
      <c r="D192" s="22"/>
      <c r="E192" s="28"/>
      <c r="F192" s="28" t="s">
        <v>403</v>
      </c>
      <c r="G192" s="98" t="s">
        <v>13</v>
      </c>
      <c r="H192" s="99">
        <v>3</v>
      </c>
      <c r="I192" s="30">
        <v>0.48</v>
      </c>
      <c r="J192" s="98">
        <f t="shared" si="6"/>
        <v>1.44</v>
      </c>
      <c r="K192" s="32">
        <v>42014</v>
      </c>
      <c r="L192" s="22"/>
      <c r="M192" s="22"/>
      <c r="N192" s="172"/>
      <c r="O192" s="175"/>
      <c r="P192" s="35"/>
      <c r="Q192" s="35"/>
      <c r="R192" s="35"/>
      <c r="S192" s="35"/>
    </row>
    <row r="193" spans="1:19" ht="20.100000000000001" customHeight="1" x14ac:dyDescent="0.25">
      <c r="A193" s="45" t="s">
        <v>363</v>
      </c>
      <c r="B193" s="97" t="s">
        <v>442</v>
      </c>
      <c r="C193" s="33" t="s">
        <v>443</v>
      </c>
      <c r="D193" s="22"/>
      <c r="E193" s="28"/>
      <c r="F193" s="28" t="s">
        <v>412</v>
      </c>
      <c r="G193" s="98" t="s">
        <v>13</v>
      </c>
      <c r="H193" s="99">
        <v>1</v>
      </c>
      <c r="I193" s="30">
        <v>0.56000000000000005</v>
      </c>
      <c r="J193" s="98">
        <f t="shared" si="6"/>
        <v>0.56000000000000005</v>
      </c>
      <c r="K193" s="32">
        <v>42014</v>
      </c>
      <c r="L193" s="22"/>
      <c r="M193" s="22"/>
      <c r="N193" s="172"/>
      <c r="O193" s="175"/>
      <c r="P193" s="35"/>
      <c r="Q193" s="35"/>
      <c r="R193" s="35"/>
      <c r="S193" s="35"/>
    </row>
    <row r="194" spans="1:19" ht="20.100000000000001" customHeight="1" x14ac:dyDescent="0.25">
      <c r="A194" s="45" t="s">
        <v>364</v>
      </c>
      <c r="B194" s="97" t="s">
        <v>442</v>
      </c>
      <c r="C194" s="28" t="s">
        <v>444</v>
      </c>
      <c r="D194" s="28"/>
      <c r="E194" s="28"/>
      <c r="F194" s="28" t="s">
        <v>412</v>
      </c>
      <c r="G194" s="98" t="s">
        <v>13</v>
      </c>
      <c r="H194" s="99">
        <v>2</v>
      </c>
      <c r="I194" s="30">
        <v>0.56000000000000005</v>
      </c>
      <c r="J194" s="98">
        <f t="shared" si="6"/>
        <v>1.1200000000000001</v>
      </c>
      <c r="K194" s="32">
        <v>42014</v>
      </c>
      <c r="L194" s="22"/>
      <c r="M194" s="22"/>
      <c r="N194" s="172"/>
      <c r="O194" s="175"/>
      <c r="P194" s="35"/>
      <c r="Q194" s="35"/>
      <c r="R194" s="35"/>
      <c r="S194" s="35"/>
    </row>
    <row r="195" spans="1:19" ht="20.100000000000001" customHeight="1" x14ac:dyDescent="0.25">
      <c r="A195" s="157" t="s">
        <v>365</v>
      </c>
      <c r="B195" s="97" t="s">
        <v>445</v>
      </c>
      <c r="C195" s="33" t="s">
        <v>446</v>
      </c>
      <c r="D195" s="22"/>
      <c r="E195" s="28"/>
      <c r="F195" s="28" t="s">
        <v>412</v>
      </c>
      <c r="G195" s="98" t="s">
        <v>13</v>
      </c>
      <c r="H195" s="99">
        <v>1</v>
      </c>
      <c r="I195" s="30">
        <v>0.28000000000000003</v>
      </c>
      <c r="J195" s="98">
        <f t="shared" si="6"/>
        <v>0.28000000000000003</v>
      </c>
      <c r="K195" s="32">
        <v>42014</v>
      </c>
      <c r="L195" s="22"/>
      <c r="M195" s="22"/>
      <c r="N195" s="172"/>
      <c r="O195" s="175"/>
      <c r="P195" s="35"/>
      <c r="Q195" s="35"/>
      <c r="R195" s="35"/>
      <c r="S195" s="35"/>
    </row>
    <row r="196" spans="1:19" ht="20.100000000000001" customHeight="1" x14ac:dyDescent="0.25">
      <c r="A196" s="45" t="s">
        <v>366</v>
      </c>
      <c r="B196" s="97" t="s">
        <v>414</v>
      </c>
      <c r="C196" s="33" t="s">
        <v>447</v>
      </c>
      <c r="D196" s="22"/>
      <c r="E196" s="28"/>
      <c r="F196" s="28" t="s">
        <v>416</v>
      </c>
      <c r="G196" s="98" t="s">
        <v>13</v>
      </c>
      <c r="H196" s="99">
        <v>24</v>
      </c>
      <c r="I196" s="30">
        <v>0.25</v>
      </c>
      <c r="J196" s="98">
        <f t="shared" si="6"/>
        <v>6</v>
      </c>
      <c r="K196" s="32">
        <v>42014</v>
      </c>
      <c r="L196" s="22"/>
      <c r="M196" s="22"/>
      <c r="N196" s="172"/>
      <c r="O196" s="175"/>
      <c r="P196" s="35"/>
      <c r="Q196" s="35"/>
      <c r="R196" s="35"/>
      <c r="S196" s="35"/>
    </row>
    <row r="197" spans="1:19" ht="20.100000000000001" customHeight="1" x14ac:dyDescent="0.25">
      <c r="A197" s="45" t="s">
        <v>367</v>
      </c>
      <c r="B197" s="97" t="s">
        <v>258</v>
      </c>
      <c r="C197" s="33" t="s">
        <v>449</v>
      </c>
      <c r="D197" s="22"/>
      <c r="E197" s="28"/>
      <c r="F197" s="28" t="s">
        <v>416</v>
      </c>
      <c r="G197" s="98" t="s">
        <v>13</v>
      </c>
      <c r="H197" s="99">
        <v>2</v>
      </c>
      <c r="I197" s="30">
        <v>0.2</v>
      </c>
      <c r="J197" s="98">
        <f t="shared" si="6"/>
        <v>0.4</v>
      </c>
      <c r="K197" s="32">
        <v>42014</v>
      </c>
      <c r="L197" s="22"/>
      <c r="M197" s="22"/>
      <c r="N197" s="172"/>
      <c r="O197" s="175"/>
      <c r="P197" s="35"/>
      <c r="Q197" s="35"/>
      <c r="R197" s="35"/>
      <c r="S197" s="35"/>
    </row>
    <row r="198" spans="1:19" ht="20.100000000000001" customHeight="1" x14ac:dyDescent="0.25">
      <c r="A198" s="157" t="s">
        <v>368</v>
      </c>
      <c r="B198" s="97" t="s">
        <v>411</v>
      </c>
      <c r="C198" s="33" t="s">
        <v>450</v>
      </c>
      <c r="D198" s="22"/>
      <c r="E198" s="28"/>
      <c r="F198" s="28" t="s">
        <v>412</v>
      </c>
      <c r="G198" s="98" t="s">
        <v>13</v>
      </c>
      <c r="H198" s="99">
        <v>8</v>
      </c>
      <c r="I198" s="30">
        <v>0.33</v>
      </c>
      <c r="J198" s="98">
        <f t="shared" si="6"/>
        <v>2.64</v>
      </c>
      <c r="K198" s="32">
        <v>42014</v>
      </c>
      <c r="L198" s="22"/>
      <c r="M198" s="22"/>
      <c r="N198" s="172"/>
      <c r="O198" s="175"/>
      <c r="P198" s="35"/>
      <c r="Q198" s="35"/>
      <c r="R198" s="35"/>
      <c r="S198" s="35"/>
    </row>
    <row r="199" spans="1:19" ht="20.100000000000001" customHeight="1" x14ac:dyDescent="0.25">
      <c r="A199" s="45" t="s">
        <v>369</v>
      </c>
      <c r="B199" s="97" t="s">
        <v>411</v>
      </c>
      <c r="C199" s="33" t="s">
        <v>451</v>
      </c>
      <c r="D199" s="22"/>
      <c r="E199" s="28"/>
      <c r="F199" s="28" t="s">
        <v>452</v>
      </c>
      <c r="G199" s="98" t="s">
        <v>13</v>
      </c>
      <c r="H199" s="99">
        <v>8</v>
      </c>
      <c r="I199" s="30">
        <v>1.25</v>
      </c>
      <c r="J199" s="98">
        <f t="shared" si="6"/>
        <v>10</v>
      </c>
      <c r="K199" s="32">
        <v>42014</v>
      </c>
      <c r="L199" s="22"/>
      <c r="M199" s="22"/>
      <c r="N199" s="172"/>
      <c r="O199" s="175"/>
      <c r="P199" s="35"/>
      <c r="Q199" s="35"/>
      <c r="R199" s="35"/>
      <c r="S199" s="35"/>
    </row>
    <row r="200" spans="1:19" ht="20.100000000000001" customHeight="1" x14ac:dyDescent="0.25">
      <c r="A200" s="45" t="s">
        <v>370</v>
      </c>
      <c r="B200" s="97" t="s">
        <v>445</v>
      </c>
      <c r="C200" s="33" t="s">
        <v>453</v>
      </c>
      <c r="D200" s="22"/>
      <c r="E200" s="28"/>
      <c r="F200" s="28" t="s">
        <v>454</v>
      </c>
      <c r="G200" s="98" t="s">
        <v>13</v>
      </c>
      <c r="H200" s="99">
        <v>8</v>
      </c>
      <c r="I200" s="30">
        <v>1.1499999999999999</v>
      </c>
      <c r="J200" s="98">
        <f t="shared" si="6"/>
        <v>9.1999999999999993</v>
      </c>
      <c r="K200" s="32">
        <v>42014</v>
      </c>
      <c r="L200" s="22"/>
      <c r="M200" s="22"/>
      <c r="N200" s="172"/>
      <c r="O200" s="175"/>
      <c r="P200" s="35"/>
      <c r="Q200" s="35"/>
      <c r="R200" s="35"/>
      <c r="S200" s="35"/>
    </row>
    <row r="201" spans="1:19" ht="20.100000000000001" customHeight="1" x14ac:dyDescent="0.25">
      <c r="A201" s="157" t="s">
        <v>371</v>
      </c>
      <c r="B201" s="97" t="s">
        <v>257</v>
      </c>
      <c r="C201" s="33" t="s">
        <v>455</v>
      </c>
      <c r="D201" s="22"/>
      <c r="E201" s="28"/>
      <c r="F201" s="28" t="s">
        <v>94</v>
      </c>
      <c r="G201" s="98" t="s">
        <v>139</v>
      </c>
      <c r="H201" s="99">
        <f>4*0.2</f>
        <v>0.8</v>
      </c>
      <c r="I201" s="30">
        <v>12.75</v>
      </c>
      <c r="J201" s="98">
        <f t="shared" si="6"/>
        <v>10.200000000000001</v>
      </c>
      <c r="K201" s="32">
        <v>42014</v>
      </c>
      <c r="L201" s="22"/>
      <c r="M201" s="22"/>
      <c r="N201" s="172"/>
      <c r="O201" s="175"/>
      <c r="P201" s="35"/>
      <c r="Q201" s="35"/>
      <c r="R201" s="35"/>
      <c r="S201" s="35"/>
    </row>
    <row r="202" spans="1:19" s="34" customFormat="1" ht="20.100000000000001" customHeight="1" x14ac:dyDescent="0.25">
      <c r="A202" s="45" t="s">
        <v>372</v>
      </c>
      <c r="B202" s="97" t="s">
        <v>456</v>
      </c>
      <c r="C202" s="37" t="s">
        <v>457</v>
      </c>
      <c r="D202" s="29"/>
      <c r="E202" s="40"/>
      <c r="F202" s="39" t="s">
        <v>458</v>
      </c>
      <c r="G202" s="98" t="s">
        <v>13</v>
      </c>
      <c r="H202" s="99">
        <v>4</v>
      </c>
      <c r="I202" s="30">
        <v>0.4</v>
      </c>
      <c r="J202" s="98">
        <f t="shared" si="6"/>
        <v>1.6</v>
      </c>
      <c r="K202" s="32">
        <v>42014</v>
      </c>
      <c r="L202" s="37"/>
      <c r="M202" s="37"/>
      <c r="N202" s="172"/>
      <c r="O202" s="175"/>
      <c r="P202" s="35"/>
      <c r="Q202" s="35"/>
      <c r="R202" s="35"/>
      <c r="S202" s="35"/>
    </row>
    <row r="203" spans="1:19" s="34" customFormat="1" ht="20.100000000000001" customHeight="1" x14ac:dyDescent="0.25">
      <c r="A203" s="45" t="s">
        <v>373</v>
      </c>
      <c r="B203" s="97" t="s">
        <v>273</v>
      </c>
      <c r="C203" s="37" t="s">
        <v>459</v>
      </c>
      <c r="D203" s="29"/>
      <c r="E203" s="40"/>
      <c r="F203" s="39" t="s">
        <v>458</v>
      </c>
      <c r="G203" s="98" t="s">
        <v>13</v>
      </c>
      <c r="H203" s="99">
        <v>4</v>
      </c>
      <c r="I203" s="30">
        <v>0.12</v>
      </c>
      <c r="J203" s="98">
        <f t="shared" si="6"/>
        <v>0.48</v>
      </c>
      <c r="K203" s="32">
        <v>42014</v>
      </c>
      <c r="L203" s="37"/>
      <c r="M203" s="37"/>
      <c r="N203" s="172"/>
      <c r="O203" s="175"/>
      <c r="P203" s="35"/>
      <c r="Q203" s="35"/>
      <c r="R203" s="35"/>
      <c r="S203" s="35"/>
    </row>
    <row r="204" spans="1:19" s="34" customFormat="1" ht="20.100000000000001" customHeight="1" x14ac:dyDescent="0.25">
      <c r="A204" s="157" t="s">
        <v>374</v>
      </c>
      <c r="B204" s="97" t="s">
        <v>257</v>
      </c>
      <c r="C204" s="36" t="s">
        <v>289</v>
      </c>
      <c r="D204" s="37"/>
      <c r="E204" s="40"/>
      <c r="F204" s="28" t="s">
        <v>94</v>
      </c>
      <c r="G204" s="98" t="s">
        <v>139</v>
      </c>
      <c r="H204" s="99">
        <v>2</v>
      </c>
      <c r="I204" s="30">
        <v>0.6</v>
      </c>
      <c r="J204" s="98">
        <f t="shared" si="6"/>
        <v>1.2</v>
      </c>
      <c r="K204" s="32">
        <v>42014</v>
      </c>
      <c r="L204" s="37"/>
      <c r="M204" s="37"/>
      <c r="N204" s="172"/>
      <c r="O204" s="175"/>
      <c r="P204" s="35"/>
      <c r="Q204" s="35"/>
      <c r="R204" s="35"/>
      <c r="S204" s="35"/>
    </row>
    <row r="205" spans="1:19" s="34" customFormat="1" ht="20.100000000000001" customHeight="1" x14ac:dyDescent="0.25">
      <c r="A205" s="45" t="s">
        <v>375</v>
      </c>
      <c r="B205" s="97" t="s">
        <v>274</v>
      </c>
      <c r="C205" s="42" t="s">
        <v>460</v>
      </c>
      <c r="D205" s="42"/>
      <c r="E205" s="40"/>
      <c r="F205" s="39" t="s">
        <v>461</v>
      </c>
      <c r="G205" s="98" t="s">
        <v>13</v>
      </c>
      <c r="H205" s="99">
        <v>2</v>
      </c>
      <c r="I205" s="30">
        <v>0.14000000000000001</v>
      </c>
      <c r="J205" s="98">
        <f t="shared" si="6"/>
        <v>0.28000000000000003</v>
      </c>
      <c r="K205" s="32">
        <v>42014</v>
      </c>
      <c r="L205" s="37"/>
      <c r="M205" s="37"/>
      <c r="N205" s="172"/>
      <c r="O205" s="175"/>
      <c r="P205" s="35"/>
      <c r="Q205" s="35"/>
      <c r="R205" s="35"/>
      <c r="S205" s="35"/>
    </row>
    <row r="206" spans="1:19" s="34" customFormat="1" ht="20.100000000000001" customHeight="1" x14ac:dyDescent="0.25">
      <c r="A206" s="45" t="s">
        <v>376</v>
      </c>
      <c r="B206" s="97" t="s">
        <v>425</v>
      </c>
      <c r="C206" s="42" t="s">
        <v>462</v>
      </c>
      <c r="D206" s="42"/>
      <c r="E206" s="40"/>
      <c r="F206" s="28" t="s">
        <v>94</v>
      </c>
      <c r="G206" s="98" t="s">
        <v>139</v>
      </c>
      <c r="H206" s="99">
        <v>20</v>
      </c>
      <c r="I206" s="30">
        <v>5.23</v>
      </c>
      <c r="J206" s="98">
        <f t="shared" si="6"/>
        <v>104.60000000000001</v>
      </c>
      <c r="K206" s="32">
        <v>42014</v>
      </c>
      <c r="L206" s="37"/>
      <c r="M206" s="37"/>
      <c r="N206" s="172"/>
      <c r="O206" s="175"/>
      <c r="P206" s="35"/>
      <c r="Q206" s="35"/>
      <c r="R206" s="35"/>
      <c r="S206" s="35"/>
    </row>
    <row r="207" spans="1:19" s="34" customFormat="1" ht="20.100000000000001" customHeight="1" x14ac:dyDescent="0.25">
      <c r="A207" s="157" t="s">
        <v>377</v>
      </c>
      <c r="B207" s="97" t="s">
        <v>257</v>
      </c>
      <c r="C207" s="42" t="s">
        <v>463</v>
      </c>
      <c r="D207" s="42"/>
      <c r="E207" s="40"/>
      <c r="F207" s="28" t="s">
        <v>94</v>
      </c>
      <c r="G207" s="101" t="s">
        <v>139</v>
      </c>
      <c r="H207" s="99">
        <v>300</v>
      </c>
      <c r="I207" s="30">
        <v>1.48</v>
      </c>
      <c r="J207" s="98">
        <f t="shared" si="6"/>
        <v>444</v>
      </c>
      <c r="K207" s="32">
        <v>42014</v>
      </c>
      <c r="L207" s="37"/>
      <c r="M207" s="37"/>
      <c r="N207" s="172"/>
      <c r="O207" s="175"/>
      <c r="P207" s="35"/>
      <c r="Q207" s="35"/>
      <c r="R207" s="35"/>
      <c r="S207" s="35"/>
    </row>
    <row r="208" spans="1:19" s="34" customFormat="1" ht="20.100000000000001" customHeight="1" x14ac:dyDescent="0.25">
      <c r="A208" s="45" t="s">
        <v>378</v>
      </c>
      <c r="B208" s="97" t="s">
        <v>257</v>
      </c>
      <c r="C208" s="42" t="s">
        <v>464</v>
      </c>
      <c r="D208" s="42"/>
      <c r="E208" s="40"/>
      <c r="F208" s="28" t="s">
        <v>94</v>
      </c>
      <c r="G208" s="98" t="s">
        <v>139</v>
      </c>
      <c r="H208" s="99">
        <v>300</v>
      </c>
      <c r="I208" s="30">
        <v>1.1299999999999999</v>
      </c>
      <c r="J208" s="98">
        <f t="shared" si="6"/>
        <v>338.99999999999994</v>
      </c>
      <c r="K208" s="32">
        <v>42014</v>
      </c>
      <c r="L208" s="37"/>
      <c r="M208" s="37"/>
      <c r="N208" s="172"/>
      <c r="O208" s="175"/>
      <c r="P208" s="35"/>
      <c r="Q208" s="35"/>
      <c r="R208" s="35"/>
      <c r="S208" s="35"/>
    </row>
    <row r="209" spans="1:19" s="34" customFormat="1" ht="20.100000000000001" customHeight="1" x14ac:dyDescent="0.25">
      <c r="A209" s="45" t="s">
        <v>379</v>
      </c>
      <c r="B209" s="97" t="s">
        <v>257</v>
      </c>
      <c r="C209" s="42" t="s">
        <v>465</v>
      </c>
      <c r="D209" s="42"/>
      <c r="E209" s="40"/>
      <c r="F209" s="28" t="s">
        <v>94</v>
      </c>
      <c r="G209" s="98" t="s">
        <v>139</v>
      </c>
      <c r="H209" s="99">
        <v>300</v>
      </c>
      <c r="I209" s="30">
        <v>0.79</v>
      </c>
      <c r="J209" s="98">
        <f t="shared" si="6"/>
        <v>237</v>
      </c>
      <c r="K209" s="32">
        <v>42014</v>
      </c>
      <c r="L209" s="37"/>
      <c r="M209" s="37"/>
      <c r="N209" s="172"/>
      <c r="O209" s="175"/>
      <c r="P209" s="35"/>
      <c r="Q209" s="35"/>
      <c r="R209" s="35"/>
      <c r="S209" s="35"/>
    </row>
    <row r="210" spans="1:19" s="34" customFormat="1" ht="20.100000000000001" customHeight="1" x14ac:dyDescent="0.25">
      <c r="A210" s="157" t="s">
        <v>380</v>
      </c>
      <c r="B210" s="97" t="s">
        <v>274</v>
      </c>
      <c r="C210" s="42" t="s">
        <v>466</v>
      </c>
      <c r="D210" s="42"/>
      <c r="E210" s="40"/>
      <c r="F210" s="39" t="s">
        <v>467</v>
      </c>
      <c r="G210" s="98" t="s">
        <v>13</v>
      </c>
      <c r="H210" s="99">
        <v>24</v>
      </c>
      <c r="I210" s="30">
        <v>0.11</v>
      </c>
      <c r="J210" s="98">
        <f t="shared" si="6"/>
        <v>2.64</v>
      </c>
      <c r="K210" s="32">
        <v>42014</v>
      </c>
      <c r="L210" s="37"/>
      <c r="M210" s="37"/>
      <c r="N210" s="172"/>
      <c r="O210" s="175"/>
      <c r="P210" s="35"/>
      <c r="Q210" s="35"/>
      <c r="R210" s="35"/>
      <c r="S210" s="35"/>
    </row>
    <row r="211" spans="1:19" s="34" customFormat="1" ht="20.100000000000001" customHeight="1" x14ac:dyDescent="0.25">
      <c r="A211" s="45" t="s">
        <v>381</v>
      </c>
      <c r="B211" s="97" t="s">
        <v>258</v>
      </c>
      <c r="C211" s="42" t="s">
        <v>468</v>
      </c>
      <c r="D211" s="42"/>
      <c r="E211" s="40"/>
      <c r="F211" s="39" t="s">
        <v>147</v>
      </c>
      <c r="G211" s="98" t="s">
        <v>13</v>
      </c>
      <c r="H211" s="99">
        <v>9</v>
      </c>
      <c r="I211" s="30">
        <v>2</v>
      </c>
      <c r="J211" s="98">
        <f t="shared" si="6"/>
        <v>18</v>
      </c>
      <c r="K211" s="32">
        <v>42014</v>
      </c>
      <c r="L211" s="37"/>
      <c r="M211" s="37"/>
      <c r="N211" s="172"/>
      <c r="O211" s="175"/>
      <c r="P211" s="35"/>
      <c r="Q211" s="35"/>
      <c r="R211" s="35"/>
      <c r="S211" s="35"/>
    </row>
    <row r="212" spans="1:19" s="34" customFormat="1" ht="20.100000000000001" customHeight="1" x14ac:dyDescent="0.25">
      <c r="A212" s="45" t="s">
        <v>382</v>
      </c>
      <c r="B212" s="97" t="s">
        <v>258</v>
      </c>
      <c r="C212" s="42" t="s">
        <v>469</v>
      </c>
      <c r="D212" s="42"/>
      <c r="E212" s="40"/>
      <c r="F212" s="39" t="s">
        <v>470</v>
      </c>
      <c r="G212" s="98" t="s">
        <v>13</v>
      </c>
      <c r="H212" s="99">
        <v>9</v>
      </c>
      <c r="I212" s="30">
        <v>0.42</v>
      </c>
      <c r="J212" s="98">
        <f t="shared" si="6"/>
        <v>3.78</v>
      </c>
      <c r="K212" s="32">
        <v>42014</v>
      </c>
      <c r="L212" s="37"/>
      <c r="M212" s="37"/>
      <c r="N212" s="172"/>
      <c r="O212" s="175"/>
      <c r="P212" s="35"/>
      <c r="Q212" s="35"/>
      <c r="R212" s="35"/>
      <c r="S212" s="35"/>
    </row>
    <row r="213" spans="1:19" s="34" customFormat="1" ht="20.100000000000001" customHeight="1" x14ac:dyDescent="0.25">
      <c r="A213" s="157" t="s">
        <v>383</v>
      </c>
      <c r="B213" s="97" t="s">
        <v>264</v>
      </c>
      <c r="C213" s="42" t="s">
        <v>471</v>
      </c>
      <c r="D213" s="42"/>
      <c r="E213" s="40"/>
      <c r="F213" s="28" t="s">
        <v>150</v>
      </c>
      <c r="G213" s="98" t="s">
        <v>13</v>
      </c>
      <c r="H213" s="99">
        <v>23</v>
      </c>
      <c r="I213" s="30">
        <v>15</v>
      </c>
      <c r="J213" s="98">
        <f t="shared" si="6"/>
        <v>345</v>
      </c>
      <c r="K213" s="32">
        <v>42014</v>
      </c>
      <c r="L213" s="37"/>
      <c r="M213" s="37"/>
      <c r="N213" s="172"/>
      <c r="O213" s="175"/>
      <c r="P213" s="35"/>
      <c r="Q213" s="35"/>
      <c r="R213" s="35"/>
      <c r="S213" s="35"/>
    </row>
    <row r="214" spans="1:19" s="34" customFormat="1" ht="20.100000000000001" customHeight="1" x14ac:dyDescent="0.25">
      <c r="A214" s="45" t="s">
        <v>384</v>
      </c>
      <c r="B214" s="97" t="s">
        <v>472</v>
      </c>
      <c r="C214" s="42" t="s">
        <v>473</v>
      </c>
      <c r="D214" s="42"/>
      <c r="E214" s="40"/>
      <c r="F214" s="39" t="s">
        <v>474</v>
      </c>
      <c r="G214" s="98" t="s">
        <v>13</v>
      </c>
      <c r="H214" s="99">
        <v>23</v>
      </c>
      <c r="I214" s="30">
        <v>0.1</v>
      </c>
      <c r="J214" s="98">
        <f t="shared" si="6"/>
        <v>2.3000000000000003</v>
      </c>
      <c r="K214" s="32">
        <v>42014</v>
      </c>
      <c r="L214" s="37"/>
      <c r="M214" s="37"/>
      <c r="N214" s="172"/>
      <c r="O214" s="175"/>
      <c r="P214" s="35"/>
      <c r="Q214" s="35"/>
      <c r="R214" s="35"/>
      <c r="S214" s="35"/>
    </row>
    <row r="215" spans="1:19" s="34" customFormat="1" ht="20.100000000000001" customHeight="1" x14ac:dyDescent="0.25">
      <c r="A215" s="45" t="s">
        <v>385</v>
      </c>
      <c r="B215" s="97" t="s">
        <v>257</v>
      </c>
      <c r="C215" s="42" t="s">
        <v>475</v>
      </c>
      <c r="D215" s="42"/>
      <c r="E215" s="40"/>
      <c r="F215" s="28" t="s">
        <v>94</v>
      </c>
      <c r="G215" s="98" t="s">
        <v>13</v>
      </c>
      <c r="H215" s="99">
        <v>87</v>
      </c>
      <c r="I215" s="30">
        <v>0.17</v>
      </c>
      <c r="J215" s="98">
        <f t="shared" si="6"/>
        <v>14.790000000000001</v>
      </c>
      <c r="K215" s="32">
        <v>42014</v>
      </c>
      <c r="L215" s="37"/>
      <c r="M215" s="37"/>
      <c r="N215" s="172"/>
      <c r="O215" s="175"/>
      <c r="P215" s="35"/>
      <c r="Q215" s="35"/>
      <c r="R215" s="35"/>
      <c r="S215" s="35"/>
    </row>
    <row r="216" spans="1:19" s="34" customFormat="1" ht="20.100000000000001" customHeight="1" x14ac:dyDescent="0.25">
      <c r="A216" s="157" t="s">
        <v>386</v>
      </c>
      <c r="B216" s="97" t="s">
        <v>258</v>
      </c>
      <c r="C216" s="102" t="s">
        <v>476</v>
      </c>
      <c r="D216" s="42"/>
      <c r="E216" s="40"/>
      <c r="F216" s="39" t="s">
        <v>416</v>
      </c>
      <c r="G216" s="98" t="s">
        <v>13</v>
      </c>
      <c r="H216" s="99">
        <v>1</v>
      </c>
      <c r="I216" s="30">
        <v>0.62</v>
      </c>
      <c r="J216" s="98">
        <f t="shared" si="6"/>
        <v>0.62</v>
      </c>
      <c r="K216" s="32">
        <v>42014</v>
      </c>
      <c r="L216" s="37"/>
      <c r="M216" s="37"/>
      <c r="N216" s="172"/>
      <c r="O216" s="175"/>
      <c r="P216" s="35"/>
      <c r="Q216" s="35"/>
      <c r="R216" s="35"/>
      <c r="S216" s="35"/>
    </row>
    <row r="217" spans="1:19" s="34" customFormat="1" ht="20.100000000000001" customHeight="1" x14ac:dyDescent="0.25">
      <c r="A217" s="45" t="s">
        <v>387</v>
      </c>
      <c r="B217" s="97" t="s">
        <v>259</v>
      </c>
      <c r="C217" s="42" t="s">
        <v>477</v>
      </c>
      <c r="D217" s="42"/>
      <c r="E217" s="40"/>
      <c r="F217" s="39" t="s">
        <v>96</v>
      </c>
      <c r="G217" s="98" t="s">
        <v>13</v>
      </c>
      <c r="H217" s="99">
        <v>10</v>
      </c>
      <c r="I217" s="30">
        <v>0.5</v>
      </c>
      <c r="J217" s="98">
        <f t="shared" si="6"/>
        <v>5</v>
      </c>
      <c r="K217" s="32">
        <v>42014</v>
      </c>
      <c r="L217" s="37"/>
      <c r="M217" s="37"/>
      <c r="N217" s="172"/>
      <c r="O217" s="175"/>
      <c r="P217" s="35"/>
      <c r="Q217" s="35"/>
      <c r="R217" s="35"/>
      <c r="S217" s="35"/>
    </row>
    <row r="218" spans="1:19" s="34" customFormat="1" ht="20.100000000000001" customHeight="1" x14ac:dyDescent="0.25">
      <c r="A218" s="45" t="s">
        <v>388</v>
      </c>
      <c r="B218" s="97" t="s">
        <v>478</v>
      </c>
      <c r="C218" s="42" t="s">
        <v>479</v>
      </c>
      <c r="D218" s="42"/>
      <c r="E218" s="40"/>
      <c r="F218" s="39" t="s">
        <v>480</v>
      </c>
      <c r="G218" s="98" t="s">
        <v>13</v>
      </c>
      <c r="H218" s="99">
        <v>40</v>
      </c>
      <c r="I218" s="30">
        <v>0.64</v>
      </c>
      <c r="J218" s="98">
        <f t="shared" si="6"/>
        <v>25.6</v>
      </c>
      <c r="K218" s="32">
        <v>42014</v>
      </c>
      <c r="L218" s="37"/>
      <c r="M218" s="37"/>
      <c r="N218" s="172"/>
      <c r="O218" s="175"/>
      <c r="P218" s="35"/>
      <c r="Q218" s="35"/>
      <c r="R218" s="35"/>
      <c r="S218" s="35"/>
    </row>
    <row r="219" spans="1:19" s="34" customFormat="1" ht="20.100000000000001" customHeight="1" x14ac:dyDescent="0.25">
      <c r="A219" s="157" t="s">
        <v>389</v>
      </c>
      <c r="B219" s="97" t="s">
        <v>481</v>
      </c>
      <c r="C219" s="42" t="s">
        <v>482</v>
      </c>
      <c r="D219" s="42"/>
      <c r="E219" s="40"/>
      <c r="F219" s="39" t="s">
        <v>480</v>
      </c>
      <c r="G219" s="98" t="s">
        <v>13</v>
      </c>
      <c r="H219" s="99">
        <v>40</v>
      </c>
      <c r="I219" s="30">
        <v>0.41</v>
      </c>
      <c r="J219" s="98">
        <f t="shared" si="6"/>
        <v>16.399999999999999</v>
      </c>
      <c r="K219" s="32">
        <v>42014</v>
      </c>
      <c r="L219" s="37"/>
      <c r="M219" s="37"/>
      <c r="N219" s="172"/>
      <c r="O219" s="175"/>
      <c r="P219" s="35"/>
      <c r="Q219" s="35"/>
      <c r="R219" s="35"/>
      <c r="S219" s="35"/>
    </row>
    <row r="220" spans="1:19" s="34" customFormat="1" ht="20.100000000000001" customHeight="1" x14ac:dyDescent="0.25">
      <c r="A220" s="45" t="s">
        <v>390</v>
      </c>
      <c r="B220" s="97" t="s">
        <v>483</v>
      </c>
      <c r="C220" s="42">
        <v>25</v>
      </c>
      <c r="D220" s="42"/>
      <c r="E220" s="40"/>
      <c r="F220" s="39" t="s">
        <v>474</v>
      </c>
      <c r="G220" s="98" t="s">
        <v>13</v>
      </c>
      <c r="H220" s="99">
        <v>150</v>
      </c>
      <c r="I220" s="30">
        <v>4.9000000000000002E-2</v>
      </c>
      <c r="J220" s="98">
        <f t="shared" si="6"/>
        <v>7.3500000000000005</v>
      </c>
      <c r="K220" s="32">
        <v>42014</v>
      </c>
      <c r="L220" s="37"/>
      <c r="M220" s="37"/>
      <c r="N220" s="172"/>
      <c r="O220" s="175"/>
      <c r="P220" s="35"/>
      <c r="Q220" s="35"/>
      <c r="R220" s="35"/>
      <c r="S220" s="35"/>
    </row>
    <row r="221" spans="1:19" s="34" customFormat="1" ht="20.100000000000001" customHeight="1" x14ac:dyDescent="0.25">
      <c r="A221" s="45" t="s">
        <v>391</v>
      </c>
      <c r="B221" s="97" t="s">
        <v>257</v>
      </c>
      <c r="C221" s="42" t="s">
        <v>484</v>
      </c>
      <c r="D221" s="42"/>
      <c r="E221" s="40"/>
      <c r="F221" s="28" t="s">
        <v>94</v>
      </c>
      <c r="G221" s="98" t="s">
        <v>139</v>
      </c>
      <c r="H221" s="99">
        <v>300</v>
      </c>
      <c r="I221" s="30">
        <v>5.23</v>
      </c>
      <c r="J221" s="98">
        <f t="shared" si="6"/>
        <v>1569.0000000000002</v>
      </c>
      <c r="K221" s="32">
        <v>42014</v>
      </c>
      <c r="L221" s="37"/>
      <c r="M221" s="37"/>
      <c r="N221" s="172"/>
      <c r="O221" s="175"/>
      <c r="P221" s="35"/>
      <c r="Q221" s="35"/>
      <c r="R221" s="35"/>
      <c r="S221" s="35"/>
    </row>
    <row r="222" spans="1:19" s="34" customFormat="1" ht="20.100000000000001" customHeight="1" x14ac:dyDescent="0.25">
      <c r="A222" s="157" t="s">
        <v>392</v>
      </c>
      <c r="B222" s="97" t="s">
        <v>257</v>
      </c>
      <c r="C222" s="42" t="s">
        <v>464</v>
      </c>
      <c r="D222" s="42"/>
      <c r="E222" s="40"/>
      <c r="F222" s="28" t="s">
        <v>94</v>
      </c>
      <c r="G222" s="98" t="s">
        <v>139</v>
      </c>
      <c r="H222" s="99">
        <v>250</v>
      </c>
      <c r="I222" s="30">
        <v>1.1299999999999999</v>
      </c>
      <c r="J222" s="98">
        <f t="shared" si="6"/>
        <v>282.5</v>
      </c>
      <c r="K222" s="32">
        <v>42014</v>
      </c>
      <c r="L222" s="37"/>
      <c r="M222" s="37"/>
      <c r="N222" s="172"/>
      <c r="O222" s="175"/>
      <c r="P222" s="35"/>
      <c r="Q222" s="35"/>
      <c r="R222" s="35"/>
      <c r="S222" s="35"/>
    </row>
    <row r="223" spans="1:19" s="34" customFormat="1" ht="20.100000000000001" customHeight="1" x14ac:dyDescent="0.25">
      <c r="A223" s="45" t="s">
        <v>393</v>
      </c>
      <c r="B223" s="97" t="s">
        <v>257</v>
      </c>
      <c r="C223" s="42" t="s">
        <v>465</v>
      </c>
      <c r="D223" s="42"/>
      <c r="E223" s="40"/>
      <c r="F223" s="28" t="s">
        <v>94</v>
      </c>
      <c r="G223" s="98" t="s">
        <v>139</v>
      </c>
      <c r="H223" s="99">
        <v>100</v>
      </c>
      <c r="I223" s="30">
        <v>0.79</v>
      </c>
      <c r="J223" s="98">
        <f t="shared" ref="J223:J276" si="7">I223*H223</f>
        <v>79</v>
      </c>
      <c r="K223" s="32">
        <v>42014</v>
      </c>
      <c r="L223" s="37"/>
      <c r="M223" s="37"/>
      <c r="N223" s="172"/>
      <c r="O223" s="175"/>
      <c r="P223" s="35"/>
      <c r="Q223" s="35"/>
      <c r="R223" s="35"/>
      <c r="S223" s="35"/>
    </row>
    <row r="224" spans="1:19" s="34" customFormat="1" ht="20.100000000000001" customHeight="1" x14ac:dyDescent="0.25">
      <c r="A224" s="45" t="s">
        <v>394</v>
      </c>
      <c r="B224" s="97" t="s">
        <v>425</v>
      </c>
      <c r="C224" s="42" t="s">
        <v>485</v>
      </c>
      <c r="D224" s="42"/>
      <c r="E224" s="40"/>
      <c r="F224" s="28" t="s">
        <v>94</v>
      </c>
      <c r="G224" s="101" t="s">
        <v>139</v>
      </c>
      <c r="H224" s="99">
        <v>3</v>
      </c>
      <c r="I224" s="30">
        <v>0.59</v>
      </c>
      <c r="J224" s="98">
        <f t="shared" si="7"/>
        <v>1.77</v>
      </c>
      <c r="K224" s="32">
        <v>42014</v>
      </c>
      <c r="L224" s="37"/>
      <c r="M224" s="37"/>
      <c r="N224" s="172"/>
      <c r="O224" s="175"/>
      <c r="P224" s="35"/>
      <c r="Q224" s="35"/>
      <c r="R224" s="35"/>
      <c r="S224" s="35"/>
    </row>
    <row r="225" spans="1:19" s="34" customFormat="1" ht="20.100000000000001" customHeight="1" x14ac:dyDescent="0.25">
      <c r="A225" s="157" t="s">
        <v>395</v>
      </c>
      <c r="B225" s="97" t="s">
        <v>257</v>
      </c>
      <c r="C225" s="42" t="s">
        <v>289</v>
      </c>
      <c r="D225" s="42"/>
      <c r="E225" s="40"/>
      <c r="F225" s="28" t="s">
        <v>94</v>
      </c>
      <c r="G225" s="98" t="s">
        <v>139</v>
      </c>
      <c r="H225" s="99">
        <v>3</v>
      </c>
      <c r="I225" s="30">
        <v>0.6</v>
      </c>
      <c r="J225" s="98">
        <f t="shared" si="7"/>
        <v>1.7999999999999998</v>
      </c>
      <c r="K225" s="32">
        <v>42014</v>
      </c>
      <c r="L225" s="37"/>
      <c r="M225" s="37"/>
      <c r="N225" s="172"/>
      <c r="O225" s="175"/>
      <c r="P225" s="35"/>
      <c r="Q225" s="35"/>
      <c r="R225" s="35"/>
      <c r="S225" s="35"/>
    </row>
    <row r="226" spans="1:19" s="34" customFormat="1" ht="20.100000000000001" customHeight="1" x14ac:dyDescent="0.25">
      <c r="A226" s="45" t="s">
        <v>396</v>
      </c>
      <c r="B226" s="97" t="s">
        <v>274</v>
      </c>
      <c r="C226" s="42" t="s">
        <v>486</v>
      </c>
      <c r="D226" s="42"/>
      <c r="E226" s="40"/>
      <c r="F226" s="39" t="s">
        <v>467</v>
      </c>
      <c r="G226" s="98" t="s">
        <v>13</v>
      </c>
      <c r="H226" s="99">
        <v>10</v>
      </c>
      <c r="I226" s="30">
        <v>0.36</v>
      </c>
      <c r="J226" s="98">
        <f t="shared" si="7"/>
        <v>3.5999999999999996</v>
      </c>
      <c r="K226" s="32">
        <v>42014</v>
      </c>
      <c r="L226" s="37"/>
      <c r="M226" s="37"/>
      <c r="N226" s="172"/>
      <c r="O226" s="175"/>
      <c r="P226" s="35"/>
      <c r="Q226" s="35"/>
      <c r="R226" s="35"/>
      <c r="S226" s="35"/>
    </row>
    <row r="227" spans="1:19" s="34" customFormat="1" ht="20.100000000000001" customHeight="1" x14ac:dyDescent="0.25">
      <c r="A227" s="45" t="s">
        <v>397</v>
      </c>
      <c r="B227" s="97" t="s">
        <v>487</v>
      </c>
      <c r="C227" s="42" t="s">
        <v>488</v>
      </c>
      <c r="D227" s="42"/>
      <c r="E227" s="40"/>
      <c r="F227" s="39" t="s">
        <v>467</v>
      </c>
      <c r="G227" s="98" t="s">
        <v>13</v>
      </c>
      <c r="H227" s="99">
        <v>18</v>
      </c>
      <c r="I227" s="30">
        <v>0.11</v>
      </c>
      <c r="J227" s="98">
        <f t="shared" si="7"/>
        <v>1.98</v>
      </c>
      <c r="K227" s="32">
        <v>42014</v>
      </c>
      <c r="L227" s="37"/>
      <c r="M227" s="37"/>
      <c r="N227" s="172"/>
      <c r="O227" s="175"/>
      <c r="P227" s="35"/>
      <c r="Q227" s="35"/>
      <c r="R227" s="35"/>
      <c r="S227" s="35"/>
    </row>
    <row r="228" spans="1:19" s="34" customFormat="1" ht="20.100000000000001" customHeight="1" x14ac:dyDescent="0.25">
      <c r="A228" s="157" t="s">
        <v>534</v>
      </c>
      <c r="B228" s="97" t="s">
        <v>274</v>
      </c>
      <c r="C228" s="42" t="s">
        <v>319</v>
      </c>
      <c r="D228" s="42"/>
      <c r="E228" s="40"/>
      <c r="F228" s="39" t="s">
        <v>467</v>
      </c>
      <c r="G228" s="98" t="s">
        <v>13</v>
      </c>
      <c r="H228" s="99">
        <v>1</v>
      </c>
      <c r="I228" s="30">
        <v>0.12</v>
      </c>
      <c r="J228" s="98">
        <f t="shared" si="7"/>
        <v>0.12</v>
      </c>
      <c r="K228" s="32">
        <v>42014</v>
      </c>
      <c r="L228" s="37"/>
      <c r="M228" s="37"/>
      <c r="N228" s="172"/>
      <c r="O228" s="175"/>
      <c r="P228" s="35"/>
      <c r="Q228" s="35"/>
      <c r="R228" s="35"/>
      <c r="S228" s="35"/>
    </row>
    <row r="229" spans="1:19" s="34" customFormat="1" ht="20.100000000000001" customHeight="1" x14ac:dyDescent="0.25">
      <c r="A229" s="45" t="s">
        <v>535</v>
      </c>
      <c r="B229" s="97" t="s">
        <v>274</v>
      </c>
      <c r="C229" s="42" t="s">
        <v>489</v>
      </c>
      <c r="D229" s="42"/>
      <c r="E229" s="40"/>
      <c r="F229" s="39" t="s">
        <v>467</v>
      </c>
      <c r="G229" s="98" t="s">
        <v>13</v>
      </c>
      <c r="H229" s="99">
        <v>3</v>
      </c>
      <c r="I229" s="30">
        <v>0.12</v>
      </c>
      <c r="J229" s="98">
        <f t="shared" si="7"/>
        <v>0.36</v>
      </c>
      <c r="K229" s="32">
        <v>42014</v>
      </c>
      <c r="L229" s="37"/>
      <c r="M229" s="37"/>
      <c r="N229" s="172"/>
      <c r="O229" s="175"/>
      <c r="P229" s="35"/>
      <c r="Q229" s="35"/>
      <c r="R229" s="35"/>
      <c r="S229" s="35"/>
    </row>
    <row r="230" spans="1:19" s="34" customFormat="1" ht="20.100000000000001" customHeight="1" x14ac:dyDescent="0.25">
      <c r="A230" s="45" t="s">
        <v>536</v>
      </c>
      <c r="B230" s="97" t="s">
        <v>490</v>
      </c>
      <c r="C230" s="42" t="s">
        <v>491</v>
      </c>
      <c r="D230" s="42"/>
      <c r="E230" s="40"/>
      <c r="F230" s="39" t="s">
        <v>147</v>
      </c>
      <c r="G230" s="98" t="s">
        <v>13</v>
      </c>
      <c r="H230" s="99">
        <v>9</v>
      </c>
      <c r="I230" s="30">
        <v>2</v>
      </c>
      <c r="J230" s="98">
        <f t="shared" si="7"/>
        <v>18</v>
      </c>
      <c r="K230" s="32">
        <v>42014</v>
      </c>
      <c r="L230" s="37"/>
      <c r="M230" s="37"/>
      <c r="N230" s="172"/>
      <c r="O230" s="175"/>
      <c r="P230" s="35"/>
      <c r="Q230" s="35"/>
      <c r="R230" s="35"/>
      <c r="S230" s="35"/>
    </row>
    <row r="231" spans="1:19" s="34" customFormat="1" ht="20.100000000000001" customHeight="1" x14ac:dyDescent="0.25">
      <c r="A231" s="157" t="s">
        <v>537</v>
      </c>
      <c r="B231" s="97" t="s">
        <v>258</v>
      </c>
      <c r="C231" s="42" t="s">
        <v>492</v>
      </c>
      <c r="D231" s="42"/>
      <c r="E231" s="40"/>
      <c r="F231" s="39" t="s">
        <v>470</v>
      </c>
      <c r="G231" s="98" t="s">
        <v>13</v>
      </c>
      <c r="H231" s="99">
        <v>9</v>
      </c>
      <c r="I231" s="30">
        <v>0.42</v>
      </c>
      <c r="J231" s="98">
        <f t="shared" si="7"/>
        <v>3.78</v>
      </c>
      <c r="K231" s="32">
        <v>42014</v>
      </c>
      <c r="L231" s="37"/>
      <c r="M231" s="37"/>
      <c r="N231" s="172"/>
      <c r="O231" s="175"/>
      <c r="P231" s="35"/>
      <c r="Q231" s="35"/>
      <c r="R231" s="35"/>
      <c r="S231" s="35"/>
    </row>
    <row r="232" spans="1:19" s="34" customFormat="1" ht="20.100000000000001" customHeight="1" x14ac:dyDescent="0.25">
      <c r="A232" s="45" t="s">
        <v>538</v>
      </c>
      <c r="B232" s="97" t="s">
        <v>493</v>
      </c>
      <c r="C232" s="42" t="s">
        <v>494</v>
      </c>
      <c r="D232" s="42"/>
      <c r="E232" s="40"/>
      <c r="F232" s="48" t="s">
        <v>90</v>
      </c>
      <c r="G232" s="98" t="s">
        <v>13</v>
      </c>
      <c r="H232" s="99">
        <v>3</v>
      </c>
      <c r="I232" s="30">
        <v>0.10000000000000002</v>
      </c>
      <c r="J232" s="98">
        <f t="shared" si="7"/>
        <v>0.30000000000000004</v>
      </c>
      <c r="K232" s="32">
        <v>42014</v>
      </c>
      <c r="L232" s="37"/>
      <c r="M232" s="37"/>
      <c r="N232" s="172"/>
      <c r="O232" s="175"/>
      <c r="P232" s="35"/>
      <c r="Q232" s="35"/>
      <c r="R232" s="35"/>
      <c r="S232" s="35"/>
    </row>
    <row r="233" spans="1:19" s="34" customFormat="1" ht="20.100000000000001" customHeight="1" x14ac:dyDescent="0.25">
      <c r="A233" s="45" t="s">
        <v>539</v>
      </c>
      <c r="B233" s="97" t="s">
        <v>259</v>
      </c>
      <c r="C233" s="42" t="s">
        <v>477</v>
      </c>
      <c r="D233" s="42"/>
      <c r="E233" s="40"/>
      <c r="F233" s="39" t="s">
        <v>96</v>
      </c>
      <c r="G233" s="98" t="s">
        <v>13</v>
      </c>
      <c r="H233" s="99">
        <v>60</v>
      </c>
      <c r="I233" s="30">
        <v>0.5</v>
      </c>
      <c r="J233" s="98">
        <f t="shared" si="7"/>
        <v>30</v>
      </c>
      <c r="K233" s="32">
        <v>42014</v>
      </c>
      <c r="L233" s="37"/>
      <c r="M233" s="37"/>
      <c r="N233" s="172"/>
      <c r="O233" s="175"/>
      <c r="P233" s="35"/>
      <c r="Q233" s="35"/>
      <c r="R233" s="35"/>
      <c r="S233" s="35"/>
    </row>
    <row r="234" spans="1:19" s="34" customFormat="1" ht="20.100000000000001" customHeight="1" x14ac:dyDescent="0.25">
      <c r="A234" s="157" t="s">
        <v>540</v>
      </c>
      <c r="B234" s="97" t="s">
        <v>481</v>
      </c>
      <c r="C234" s="42" t="s">
        <v>495</v>
      </c>
      <c r="D234" s="42"/>
      <c r="E234" s="40"/>
      <c r="F234" s="39" t="s">
        <v>480</v>
      </c>
      <c r="G234" s="98" t="s">
        <v>13</v>
      </c>
      <c r="H234" s="99">
        <v>50</v>
      </c>
      <c r="I234" s="30">
        <v>0.41</v>
      </c>
      <c r="J234" s="98">
        <f t="shared" si="7"/>
        <v>20.5</v>
      </c>
      <c r="K234" s="32">
        <v>42014</v>
      </c>
      <c r="L234" s="37"/>
      <c r="M234" s="37"/>
      <c r="N234" s="172"/>
      <c r="O234" s="175"/>
      <c r="P234" s="35"/>
      <c r="Q234" s="35"/>
      <c r="R234" s="35"/>
      <c r="S234" s="35"/>
    </row>
    <row r="235" spans="1:19" s="34" customFormat="1" ht="20.100000000000001" customHeight="1" x14ac:dyDescent="0.25">
      <c r="A235" s="45" t="s">
        <v>541</v>
      </c>
      <c r="B235" s="97" t="s">
        <v>472</v>
      </c>
      <c r="C235" s="42">
        <v>25</v>
      </c>
      <c r="D235" s="42"/>
      <c r="E235" s="40"/>
      <c r="F235" s="39" t="s">
        <v>474</v>
      </c>
      <c r="G235" s="98" t="s">
        <v>13</v>
      </c>
      <c r="H235" s="99">
        <v>125</v>
      </c>
      <c r="I235" s="30">
        <v>5.8999999999999997E-2</v>
      </c>
      <c r="J235" s="98">
        <f t="shared" si="7"/>
        <v>7.375</v>
      </c>
      <c r="K235" s="32">
        <v>42014</v>
      </c>
      <c r="L235" s="37"/>
      <c r="M235" s="37"/>
      <c r="N235" s="172"/>
      <c r="O235" s="175"/>
      <c r="P235" s="35"/>
      <c r="Q235" s="35"/>
      <c r="R235" s="35"/>
      <c r="S235" s="35"/>
    </row>
    <row r="236" spans="1:19" s="34" customFormat="1" ht="20.100000000000001" customHeight="1" x14ac:dyDescent="0.25">
      <c r="A236" s="45" t="s">
        <v>542</v>
      </c>
      <c r="B236" s="97" t="s">
        <v>257</v>
      </c>
      <c r="C236" s="42" t="s">
        <v>484</v>
      </c>
      <c r="D236" s="42"/>
      <c r="E236" s="40"/>
      <c r="F236" s="28" t="s">
        <v>94</v>
      </c>
      <c r="G236" s="98" t="s">
        <v>139</v>
      </c>
      <c r="H236" s="99">
        <v>300</v>
      </c>
      <c r="I236" s="30">
        <v>5.23</v>
      </c>
      <c r="J236" s="98">
        <f t="shared" si="7"/>
        <v>1569.0000000000002</v>
      </c>
      <c r="K236" s="32">
        <v>42014</v>
      </c>
      <c r="L236" s="37"/>
      <c r="M236" s="37"/>
      <c r="N236" s="172"/>
      <c r="O236" s="175"/>
      <c r="P236" s="35"/>
      <c r="Q236" s="35"/>
      <c r="R236" s="35"/>
      <c r="S236" s="35"/>
    </row>
    <row r="237" spans="1:19" s="34" customFormat="1" ht="20.100000000000001" customHeight="1" x14ac:dyDescent="0.25">
      <c r="A237" s="157" t="s">
        <v>543</v>
      </c>
      <c r="B237" s="97" t="s">
        <v>257</v>
      </c>
      <c r="C237" s="42" t="s">
        <v>464</v>
      </c>
      <c r="D237" s="42"/>
      <c r="E237" s="40"/>
      <c r="F237" s="28" t="s">
        <v>94</v>
      </c>
      <c r="G237" s="98" t="s">
        <v>139</v>
      </c>
      <c r="H237" s="99">
        <v>250</v>
      </c>
      <c r="I237" s="30">
        <v>1.1299999999999999</v>
      </c>
      <c r="J237" s="98">
        <f t="shared" si="7"/>
        <v>282.5</v>
      </c>
      <c r="K237" s="32">
        <v>42014</v>
      </c>
      <c r="L237" s="37"/>
      <c r="M237" s="37"/>
      <c r="N237" s="172"/>
      <c r="O237" s="175"/>
      <c r="P237" s="35"/>
      <c r="Q237" s="35"/>
      <c r="R237" s="35"/>
      <c r="S237" s="35"/>
    </row>
    <row r="238" spans="1:19" s="34" customFormat="1" ht="20.100000000000001" customHeight="1" x14ac:dyDescent="0.25">
      <c r="A238" s="45" t="s">
        <v>544</v>
      </c>
      <c r="B238" s="97" t="s">
        <v>425</v>
      </c>
      <c r="C238" s="42" t="s">
        <v>496</v>
      </c>
      <c r="D238" s="42"/>
      <c r="E238" s="40"/>
      <c r="F238" s="28" t="s">
        <v>94</v>
      </c>
      <c r="G238" s="98" t="s">
        <v>139</v>
      </c>
      <c r="H238" s="99">
        <v>100</v>
      </c>
      <c r="I238" s="30">
        <v>0.79</v>
      </c>
      <c r="J238" s="98">
        <f t="shared" si="7"/>
        <v>79</v>
      </c>
      <c r="K238" s="32">
        <v>42014</v>
      </c>
      <c r="L238" s="37"/>
      <c r="M238" s="37"/>
      <c r="N238" s="172"/>
      <c r="O238" s="175"/>
      <c r="P238" s="35"/>
      <c r="Q238" s="35"/>
      <c r="R238" s="35"/>
      <c r="S238" s="35"/>
    </row>
    <row r="239" spans="1:19" s="34" customFormat="1" ht="20.100000000000001" customHeight="1" x14ac:dyDescent="0.25">
      <c r="A239" s="45" t="s">
        <v>545</v>
      </c>
      <c r="B239" s="97" t="s">
        <v>425</v>
      </c>
      <c r="C239" s="42" t="s">
        <v>485</v>
      </c>
      <c r="D239" s="42"/>
      <c r="E239" s="40"/>
      <c r="F239" s="28" t="s">
        <v>94</v>
      </c>
      <c r="G239" s="98" t="s">
        <v>139</v>
      </c>
      <c r="H239" s="99">
        <v>4</v>
      </c>
      <c r="I239" s="30">
        <v>0.59</v>
      </c>
      <c r="J239" s="98">
        <f t="shared" si="7"/>
        <v>2.36</v>
      </c>
      <c r="K239" s="32">
        <v>42014</v>
      </c>
      <c r="L239" s="37"/>
      <c r="M239" s="37"/>
      <c r="N239" s="172"/>
      <c r="O239" s="175"/>
      <c r="P239" s="35"/>
      <c r="Q239" s="35"/>
      <c r="R239" s="35"/>
      <c r="S239" s="35"/>
    </row>
    <row r="240" spans="1:19" s="34" customFormat="1" ht="20.100000000000001" customHeight="1" x14ac:dyDescent="0.25">
      <c r="A240" s="157" t="s">
        <v>546</v>
      </c>
      <c r="B240" s="97" t="s">
        <v>257</v>
      </c>
      <c r="C240" s="42" t="s">
        <v>289</v>
      </c>
      <c r="D240" s="42"/>
      <c r="E240" s="40"/>
      <c r="F240" s="28" t="s">
        <v>94</v>
      </c>
      <c r="G240" s="98" t="s">
        <v>139</v>
      </c>
      <c r="H240" s="99">
        <v>4</v>
      </c>
      <c r="I240" s="30">
        <v>0.6</v>
      </c>
      <c r="J240" s="98">
        <f t="shared" si="7"/>
        <v>2.4</v>
      </c>
      <c r="K240" s="32">
        <v>42014</v>
      </c>
      <c r="L240" s="37"/>
      <c r="M240" s="37"/>
      <c r="N240" s="172"/>
      <c r="O240" s="175"/>
      <c r="P240" s="35"/>
      <c r="Q240" s="35"/>
      <c r="R240" s="35"/>
      <c r="S240" s="35"/>
    </row>
    <row r="241" spans="1:19" s="34" customFormat="1" ht="20.100000000000001" customHeight="1" x14ac:dyDescent="0.25">
      <c r="A241" s="45" t="s">
        <v>547</v>
      </c>
      <c r="B241" s="97" t="s">
        <v>487</v>
      </c>
      <c r="C241" s="42" t="s">
        <v>497</v>
      </c>
      <c r="D241" s="42"/>
      <c r="E241" s="40"/>
      <c r="F241" s="39" t="s">
        <v>467</v>
      </c>
      <c r="G241" s="98" t="s">
        <v>13</v>
      </c>
      <c r="H241" s="99">
        <v>10</v>
      </c>
      <c r="I241" s="30">
        <v>0.36</v>
      </c>
      <c r="J241" s="98">
        <f t="shared" si="7"/>
        <v>3.5999999999999996</v>
      </c>
      <c r="K241" s="32">
        <v>42014</v>
      </c>
      <c r="L241" s="37"/>
      <c r="M241" s="37"/>
      <c r="N241" s="172"/>
      <c r="O241" s="175"/>
      <c r="P241" s="35"/>
      <c r="Q241" s="35"/>
      <c r="R241" s="35"/>
      <c r="S241" s="35"/>
    </row>
    <row r="242" spans="1:19" s="34" customFormat="1" ht="20.100000000000001" customHeight="1" x14ac:dyDescent="0.25">
      <c r="A242" s="45" t="s">
        <v>548</v>
      </c>
      <c r="B242" s="97" t="s">
        <v>274</v>
      </c>
      <c r="C242" s="42" t="s">
        <v>498</v>
      </c>
      <c r="D242" s="42"/>
      <c r="E242" s="40"/>
      <c r="F242" s="39" t="s">
        <v>467</v>
      </c>
      <c r="G242" s="98" t="s">
        <v>13</v>
      </c>
      <c r="H242" s="99">
        <v>10</v>
      </c>
      <c r="I242" s="30">
        <v>0.11000000000000001</v>
      </c>
      <c r="J242" s="98">
        <f t="shared" si="7"/>
        <v>1.1000000000000001</v>
      </c>
      <c r="K242" s="32">
        <v>42014</v>
      </c>
      <c r="L242" s="37"/>
      <c r="M242" s="37"/>
      <c r="N242" s="172"/>
      <c r="O242" s="175"/>
      <c r="P242" s="35"/>
      <c r="Q242" s="35"/>
      <c r="R242" s="35"/>
      <c r="S242" s="35"/>
    </row>
    <row r="243" spans="1:19" s="34" customFormat="1" ht="20.100000000000001" customHeight="1" x14ac:dyDescent="0.25">
      <c r="A243" s="157" t="s">
        <v>549</v>
      </c>
      <c r="B243" s="97" t="s">
        <v>274</v>
      </c>
      <c r="C243" s="42" t="s">
        <v>489</v>
      </c>
      <c r="D243" s="42"/>
      <c r="E243" s="40"/>
      <c r="F243" s="39" t="s">
        <v>467</v>
      </c>
      <c r="G243" s="98" t="s">
        <v>13</v>
      </c>
      <c r="H243" s="99">
        <v>2</v>
      </c>
      <c r="I243" s="30">
        <v>0.12</v>
      </c>
      <c r="J243" s="98">
        <f t="shared" si="7"/>
        <v>0.24</v>
      </c>
      <c r="K243" s="32">
        <v>42014</v>
      </c>
      <c r="L243" s="37"/>
      <c r="M243" s="37"/>
      <c r="N243" s="172"/>
      <c r="O243" s="175"/>
      <c r="P243" s="35"/>
      <c r="Q243" s="35"/>
      <c r="R243" s="35"/>
      <c r="S243" s="35"/>
    </row>
    <row r="244" spans="1:19" s="34" customFormat="1" ht="20.100000000000001" customHeight="1" x14ac:dyDescent="0.25">
      <c r="A244" s="45" t="s">
        <v>550</v>
      </c>
      <c r="B244" s="97" t="s">
        <v>490</v>
      </c>
      <c r="C244" s="42" t="s">
        <v>491</v>
      </c>
      <c r="D244" s="42"/>
      <c r="E244" s="40"/>
      <c r="F244" s="39" t="s">
        <v>147</v>
      </c>
      <c r="G244" s="98" t="s">
        <v>13</v>
      </c>
      <c r="H244" s="99">
        <v>8</v>
      </c>
      <c r="I244" s="30">
        <v>2</v>
      </c>
      <c r="J244" s="98">
        <f t="shared" si="7"/>
        <v>16</v>
      </c>
      <c r="K244" s="32">
        <v>42014</v>
      </c>
      <c r="L244" s="37"/>
      <c r="M244" s="37"/>
      <c r="N244" s="172"/>
      <c r="O244" s="175"/>
      <c r="P244" s="35"/>
      <c r="Q244" s="35"/>
      <c r="R244" s="35"/>
      <c r="S244" s="35"/>
    </row>
    <row r="245" spans="1:19" s="34" customFormat="1" ht="20.100000000000001" customHeight="1" x14ac:dyDescent="0.25">
      <c r="A245" s="45" t="s">
        <v>551</v>
      </c>
      <c r="B245" s="97" t="s">
        <v>258</v>
      </c>
      <c r="C245" s="42" t="s">
        <v>492</v>
      </c>
      <c r="D245" s="42"/>
      <c r="E245" s="40"/>
      <c r="F245" s="39" t="s">
        <v>470</v>
      </c>
      <c r="G245" s="98" t="s">
        <v>13</v>
      </c>
      <c r="H245" s="99">
        <v>8</v>
      </c>
      <c r="I245" s="30">
        <v>0.42</v>
      </c>
      <c r="J245" s="98">
        <f t="shared" si="7"/>
        <v>3.36</v>
      </c>
      <c r="K245" s="32">
        <v>42014</v>
      </c>
      <c r="L245" s="37"/>
      <c r="M245" s="37"/>
      <c r="N245" s="172"/>
      <c r="O245" s="175"/>
      <c r="P245" s="35"/>
      <c r="Q245" s="35"/>
      <c r="R245" s="35"/>
      <c r="S245" s="35"/>
    </row>
    <row r="246" spans="1:19" s="34" customFormat="1" ht="20.100000000000001" customHeight="1" x14ac:dyDescent="0.25">
      <c r="A246" s="157" t="s">
        <v>552</v>
      </c>
      <c r="B246" s="97" t="s">
        <v>493</v>
      </c>
      <c r="C246" s="42" t="s">
        <v>494</v>
      </c>
      <c r="D246" s="42"/>
      <c r="E246" s="40"/>
      <c r="F246" s="48" t="s">
        <v>90</v>
      </c>
      <c r="G246" s="98" t="s">
        <v>13</v>
      </c>
      <c r="H246" s="99">
        <v>2</v>
      </c>
      <c r="I246" s="30">
        <v>0.1</v>
      </c>
      <c r="J246" s="98">
        <f t="shared" si="7"/>
        <v>0.2</v>
      </c>
      <c r="K246" s="32">
        <v>42014</v>
      </c>
      <c r="L246" s="37"/>
      <c r="M246" s="37"/>
      <c r="N246" s="172"/>
      <c r="O246" s="175"/>
      <c r="P246" s="35"/>
      <c r="Q246" s="35"/>
      <c r="R246" s="35"/>
      <c r="S246" s="35"/>
    </row>
    <row r="247" spans="1:19" s="34" customFormat="1" ht="20.100000000000001" customHeight="1" x14ac:dyDescent="0.25">
      <c r="A247" s="45" t="s">
        <v>553</v>
      </c>
      <c r="B247" s="97" t="s">
        <v>481</v>
      </c>
      <c r="C247" s="42" t="s">
        <v>495</v>
      </c>
      <c r="D247" s="42"/>
      <c r="E247" s="40"/>
      <c r="F247" s="39" t="s">
        <v>480</v>
      </c>
      <c r="G247" s="98" t="s">
        <v>13</v>
      </c>
      <c r="H247" s="99">
        <v>50</v>
      </c>
      <c r="I247" s="30">
        <v>0.41</v>
      </c>
      <c r="J247" s="98">
        <f t="shared" si="7"/>
        <v>20.5</v>
      </c>
      <c r="K247" s="32">
        <v>42014</v>
      </c>
      <c r="L247" s="37"/>
      <c r="M247" s="37"/>
      <c r="N247" s="172"/>
      <c r="O247" s="175"/>
      <c r="P247" s="35"/>
      <c r="Q247" s="35"/>
      <c r="R247" s="35"/>
      <c r="S247" s="35"/>
    </row>
    <row r="248" spans="1:19" s="34" customFormat="1" ht="20.100000000000001" customHeight="1" x14ac:dyDescent="0.25">
      <c r="A248" s="45" t="s">
        <v>554</v>
      </c>
      <c r="B248" s="97" t="s">
        <v>472</v>
      </c>
      <c r="C248" s="42">
        <v>25</v>
      </c>
      <c r="D248" s="42"/>
      <c r="E248" s="40"/>
      <c r="F248" s="39" t="s">
        <v>474</v>
      </c>
      <c r="G248" s="98" t="s">
        <v>13</v>
      </c>
      <c r="H248" s="99">
        <v>150</v>
      </c>
      <c r="I248" s="30">
        <v>4.9000000000000002E-2</v>
      </c>
      <c r="J248" s="98">
        <f t="shared" si="7"/>
        <v>7.3500000000000005</v>
      </c>
      <c r="K248" s="32">
        <v>42014</v>
      </c>
      <c r="L248" s="37"/>
      <c r="M248" s="37"/>
      <c r="N248" s="172"/>
      <c r="O248" s="175"/>
      <c r="P248" s="35"/>
      <c r="Q248" s="35"/>
      <c r="R248" s="35"/>
      <c r="S248" s="35"/>
    </row>
    <row r="249" spans="1:19" s="34" customFormat="1" ht="20.100000000000001" customHeight="1" x14ac:dyDescent="0.25">
      <c r="A249" s="157" t="s">
        <v>555</v>
      </c>
      <c r="B249" s="97" t="s">
        <v>425</v>
      </c>
      <c r="C249" s="28" t="s">
        <v>499</v>
      </c>
      <c r="D249" s="42"/>
      <c r="E249" s="40"/>
      <c r="F249" s="28" t="s">
        <v>94</v>
      </c>
      <c r="G249" s="101" t="s">
        <v>139</v>
      </c>
      <c r="H249" s="99">
        <v>200</v>
      </c>
      <c r="I249" s="30">
        <v>1.78</v>
      </c>
      <c r="J249" s="98">
        <f t="shared" si="7"/>
        <v>356</v>
      </c>
      <c r="K249" s="32">
        <v>42014</v>
      </c>
      <c r="L249" s="37"/>
      <c r="M249" s="37"/>
      <c r="N249" s="172"/>
      <c r="O249" s="175"/>
      <c r="P249" s="35"/>
      <c r="Q249" s="35"/>
      <c r="R249" s="35"/>
      <c r="S249" s="35"/>
    </row>
    <row r="250" spans="1:19" s="34" customFormat="1" ht="20.100000000000001" customHeight="1" x14ac:dyDescent="0.25">
      <c r="A250" s="45" t="s">
        <v>556</v>
      </c>
      <c r="B250" s="97" t="s">
        <v>257</v>
      </c>
      <c r="C250" s="42" t="s">
        <v>464</v>
      </c>
      <c r="D250" s="42"/>
      <c r="E250" s="40"/>
      <c r="F250" s="28" t="s">
        <v>94</v>
      </c>
      <c r="G250" s="101" t="s">
        <v>139</v>
      </c>
      <c r="H250" s="99">
        <v>100</v>
      </c>
      <c r="I250" s="30">
        <v>1.1299999999999999</v>
      </c>
      <c r="J250" s="98">
        <f t="shared" si="7"/>
        <v>112.99999999999999</v>
      </c>
      <c r="K250" s="32">
        <v>42014</v>
      </c>
      <c r="L250" s="37"/>
      <c r="M250" s="37"/>
      <c r="N250" s="172"/>
      <c r="O250" s="175"/>
      <c r="P250" s="35"/>
      <c r="Q250" s="35"/>
      <c r="R250" s="35"/>
      <c r="S250" s="35"/>
    </row>
    <row r="251" spans="1:19" s="34" customFormat="1" ht="20.100000000000001" customHeight="1" x14ac:dyDescent="0.25">
      <c r="A251" s="45" t="s">
        <v>557</v>
      </c>
      <c r="B251" s="97" t="s">
        <v>425</v>
      </c>
      <c r="C251" s="42" t="s">
        <v>485</v>
      </c>
      <c r="D251" s="42"/>
      <c r="E251" s="40"/>
      <c r="F251" s="28" t="s">
        <v>94</v>
      </c>
      <c r="G251" s="101" t="s">
        <v>139</v>
      </c>
      <c r="H251" s="99">
        <v>16</v>
      </c>
      <c r="I251" s="30">
        <v>0.59</v>
      </c>
      <c r="J251" s="98">
        <f t="shared" si="7"/>
        <v>9.44</v>
      </c>
      <c r="K251" s="32">
        <v>42014</v>
      </c>
      <c r="L251" s="37"/>
      <c r="M251" s="37"/>
      <c r="N251" s="172"/>
      <c r="O251" s="175"/>
      <c r="P251" s="35"/>
      <c r="Q251" s="35"/>
      <c r="R251" s="35"/>
      <c r="S251" s="35"/>
    </row>
    <row r="252" spans="1:19" s="34" customFormat="1" ht="20.100000000000001" customHeight="1" x14ac:dyDescent="0.25">
      <c r="A252" s="157" t="s">
        <v>558</v>
      </c>
      <c r="B252" s="97" t="s">
        <v>257</v>
      </c>
      <c r="C252" s="42" t="s">
        <v>289</v>
      </c>
      <c r="D252" s="42"/>
      <c r="E252" s="40"/>
      <c r="F252" s="28" t="s">
        <v>94</v>
      </c>
      <c r="G252" s="101" t="s">
        <v>139</v>
      </c>
      <c r="H252" s="99">
        <v>8</v>
      </c>
      <c r="I252" s="30">
        <v>0.6</v>
      </c>
      <c r="J252" s="98">
        <f t="shared" si="7"/>
        <v>4.8</v>
      </c>
      <c r="K252" s="32">
        <v>42014</v>
      </c>
      <c r="L252" s="37"/>
      <c r="M252" s="37"/>
      <c r="N252" s="172"/>
      <c r="O252" s="175"/>
      <c r="P252" s="35"/>
      <c r="Q252" s="35"/>
      <c r="R252" s="35"/>
      <c r="S252" s="35"/>
    </row>
    <row r="253" spans="1:19" s="34" customFormat="1" ht="20.100000000000001" customHeight="1" x14ac:dyDescent="0.25">
      <c r="A253" s="45" t="s">
        <v>559</v>
      </c>
      <c r="B253" s="97" t="s">
        <v>487</v>
      </c>
      <c r="C253" s="42" t="s">
        <v>500</v>
      </c>
      <c r="D253" s="42"/>
      <c r="E253" s="40"/>
      <c r="F253" s="39" t="s">
        <v>467</v>
      </c>
      <c r="G253" s="98" t="s">
        <v>13</v>
      </c>
      <c r="H253" s="99">
        <v>8</v>
      </c>
      <c r="I253" s="30">
        <v>0.12</v>
      </c>
      <c r="J253" s="98">
        <f t="shared" si="7"/>
        <v>0.96</v>
      </c>
      <c r="K253" s="32">
        <v>42014</v>
      </c>
      <c r="L253" s="37"/>
      <c r="M253" s="37"/>
      <c r="N253" s="172"/>
      <c r="O253" s="175"/>
      <c r="P253" s="35"/>
      <c r="Q253" s="35"/>
      <c r="R253" s="35"/>
      <c r="S253" s="35"/>
    </row>
    <row r="254" spans="1:19" s="34" customFormat="1" ht="20.100000000000001" customHeight="1" x14ac:dyDescent="0.25">
      <c r="A254" s="45" t="s">
        <v>560</v>
      </c>
      <c r="B254" s="97" t="s">
        <v>274</v>
      </c>
      <c r="C254" s="42" t="s">
        <v>501</v>
      </c>
      <c r="D254" s="42"/>
      <c r="E254" s="40"/>
      <c r="F254" s="39" t="s">
        <v>467</v>
      </c>
      <c r="G254" s="98" t="s">
        <v>13</v>
      </c>
      <c r="H254" s="99">
        <v>8</v>
      </c>
      <c r="I254" s="30">
        <v>0.12</v>
      </c>
      <c r="J254" s="98">
        <f t="shared" si="7"/>
        <v>0.96</v>
      </c>
      <c r="K254" s="32">
        <v>42014</v>
      </c>
      <c r="L254" s="37"/>
      <c r="M254" s="37"/>
      <c r="N254" s="172"/>
      <c r="O254" s="175"/>
      <c r="P254" s="35"/>
      <c r="Q254" s="35"/>
      <c r="R254" s="35"/>
      <c r="S254" s="35"/>
    </row>
    <row r="255" spans="1:19" s="34" customFormat="1" ht="20.100000000000001" customHeight="1" x14ac:dyDescent="0.25">
      <c r="A255" s="157" t="s">
        <v>561</v>
      </c>
      <c r="B255" s="97" t="s">
        <v>258</v>
      </c>
      <c r="C255" s="42" t="s">
        <v>279</v>
      </c>
      <c r="D255" s="42"/>
      <c r="E255" s="40"/>
      <c r="F255" s="39" t="s">
        <v>470</v>
      </c>
      <c r="G255" s="98" t="s">
        <v>13</v>
      </c>
      <c r="H255" s="99">
        <v>8</v>
      </c>
      <c r="I255" s="30">
        <v>0.42</v>
      </c>
      <c r="J255" s="98">
        <f t="shared" si="7"/>
        <v>3.36</v>
      </c>
      <c r="K255" s="32">
        <v>42014</v>
      </c>
      <c r="L255" s="37"/>
      <c r="M255" s="37"/>
      <c r="N255" s="172"/>
      <c r="O255" s="175"/>
      <c r="P255" s="35"/>
      <c r="Q255" s="35"/>
      <c r="R255" s="35"/>
      <c r="S255" s="35"/>
    </row>
    <row r="256" spans="1:19" s="34" customFormat="1" ht="20.100000000000001" customHeight="1" x14ac:dyDescent="0.25">
      <c r="A256" s="45" t="s">
        <v>562</v>
      </c>
      <c r="B256" s="97" t="s">
        <v>258</v>
      </c>
      <c r="C256" s="42" t="s">
        <v>502</v>
      </c>
      <c r="D256" s="42"/>
      <c r="E256" s="40"/>
      <c r="F256" s="39" t="s">
        <v>416</v>
      </c>
      <c r="G256" s="98" t="s">
        <v>13</v>
      </c>
      <c r="H256" s="99">
        <v>16</v>
      </c>
      <c r="I256" s="30">
        <v>0.39</v>
      </c>
      <c r="J256" s="98">
        <f t="shared" si="7"/>
        <v>6.24</v>
      </c>
      <c r="K256" s="32">
        <v>42014</v>
      </c>
      <c r="L256" s="37"/>
      <c r="M256" s="37"/>
      <c r="N256" s="172"/>
      <c r="O256" s="175"/>
      <c r="P256" s="35"/>
      <c r="Q256" s="35"/>
      <c r="R256" s="35"/>
      <c r="S256" s="35"/>
    </row>
    <row r="257" spans="1:19" s="34" customFormat="1" ht="20.100000000000001" customHeight="1" x14ac:dyDescent="0.25">
      <c r="A257" s="45" t="s">
        <v>563</v>
      </c>
      <c r="B257" s="97" t="s">
        <v>493</v>
      </c>
      <c r="C257" s="42" t="s">
        <v>494</v>
      </c>
      <c r="D257" s="42"/>
      <c r="E257" s="40"/>
      <c r="F257" s="48" t="s">
        <v>90</v>
      </c>
      <c r="G257" s="98" t="s">
        <v>13</v>
      </c>
      <c r="H257" s="99">
        <v>8</v>
      </c>
      <c r="I257" s="30">
        <v>0.1</v>
      </c>
      <c r="J257" s="98">
        <f t="shared" si="7"/>
        <v>0.8</v>
      </c>
      <c r="K257" s="32">
        <v>42014</v>
      </c>
      <c r="L257" s="37"/>
      <c r="M257" s="37"/>
      <c r="N257" s="172"/>
      <c r="O257" s="175"/>
      <c r="P257" s="35"/>
      <c r="Q257" s="35"/>
      <c r="R257" s="35"/>
      <c r="S257" s="35"/>
    </row>
    <row r="258" spans="1:19" s="34" customFormat="1" ht="20.100000000000001" customHeight="1" x14ac:dyDescent="0.25">
      <c r="A258" s="157" t="s">
        <v>564</v>
      </c>
      <c r="B258" s="97" t="s">
        <v>481</v>
      </c>
      <c r="C258" s="42" t="s">
        <v>503</v>
      </c>
      <c r="D258" s="42"/>
      <c r="E258" s="40"/>
      <c r="F258" s="39" t="s">
        <v>480</v>
      </c>
      <c r="G258" s="98" t="s">
        <v>13</v>
      </c>
      <c r="H258" s="99">
        <v>50</v>
      </c>
      <c r="I258" s="30">
        <v>0.77</v>
      </c>
      <c r="J258" s="98">
        <f t="shared" si="7"/>
        <v>38.5</v>
      </c>
      <c r="K258" s="32">
        <v>42014</v>
      </c>
      <c r="L258" s="37"/>
      <c r="M258" s="37"/>
      <c r="N258" s="172"/>
      <c r="O258" s="175"/>
      <c r="P258" s="35"/>
      <c r="Q258" s="35"/>
      <c r="R258" s="35"/>
      <c r="S258" s="35"/>
    </row>
    <row r="259" spans="1:19" s="34" customFormat="1" ht="20.100000000000001" customHeight="1" x14ac:dyDescent="0.25">
      <c r="A259" s="45" t="s">
        <v>565</v>
      </c>
      <c r="B259" s="97" t="s">
        <v>504</v>
      </c>
      <c r="C259" s="42" t="s">
        <v>495</v>
      </c>
      <c r="D259" s="42"/>
      <c r="E259" s="40"/>
      <c r="F259" s="39" t="s">
        <v>480</v>
      </c>
      <c r="G259" s="98" t="s">
        <v>13</v>
      </c>
      <c r="H259" s="99">
        <v>50</v>
      </c>
      <c r="I259" s="30">
        <v>0.41</v>
      </c>
      <c r="J259" s="98">
        <f t="shared" si="7"/>
        <v>20.5</v>
      </c>
      <c r="K259" s="32">
        <v>42014</v>
      </c>
      <c r="L259" s="37"/>
      <c r="M259" s="37"/>
      <c r="N259" s="172"/>
      <c r="O259" s="175"/>
      <c r="P259" s="35"/>
      <c r="Q259" s="35"/>
      <c r="R259" s="35"/>
      <c r="S259" s="35"/>
    </row>
    <row r="260" spans="1:19" s="34" customFormat="1" ht="20.100000000000001" customHeight="1" thickBot="1" x14ac:dyDescent="0.3">
      <c r="A260" s="45" t="s">
        <v>566</v>
      </c>
      <c r="B260" s="103" t="s">
        <v>472</v>
      </c>
      <c r="C260" s="104">
        <v>25</v>
      </c>
      <c r="D260" s="104"/>
      <c r="E260" s="105"/>
      <c r="F260" s="106" t="s">
        <v>474</v>
      </c>
      <c r="G260" s="107" t="s">
        <v>13</v>
      </c>
      <c r="H260" s="108">
        <v>50</v>
      </c>
      <c r="I260" s="109">
        <v>4.9000000000000002E-2</v>
      </c>
      <c r="J260" s="107">
        <f t="shared" si="7"/>
        <v>2.4500000000000002</v>
      </c>
      <c r="K260" s="110">
        <v>42014</v>
      </c>
      <c r="L260" s="111"/>
      <c r="M260" s="111"/>
      <c r="N260" s="173"/>
      <c r="O260" s="176"/>
      <c r="P260" s="35"/>
      <c r="Q260" s="35"/>
      <c r="R260" s="35"/>
      <c r="S260" s="35"/>
    </row>
    <row r="261" spans="1:19" s="34" customFormat="1" ht="20.100000000000001" customHeight="1" x14ac:dyDescent="0.25">
      <c r="A261" s="157" t="s">
        <v>567</v>
      </c>
      <c r="B261" s="112" t="s">
        <v>257</v>
      </c>
      <c r="C261" s="113" t="s">
        <v>505</v>
      </c>
      <c r="D261" s="113"/>
      <c r="E261" s="114"/>
      <c r="F261" s="115" t="s">
        <v>506</v>
      </c>
      <c r="G261" s="116" t="s">
        <v>139</v>
      </c>
      <c r="H261" s="116">
        <v>90</v>
      </c>
      <c r="I261" s="116">
        <v>62.54</v>
      </c>
      <c r="J261" s="92">
        <f t="shared" si="7"/>
        <v>5628.6</v>
      </c>
      <c r="K261" s="95">
        <v>42014</v>
      </c>
      <c r="L261" s="117"/>
      <c r="M261" s="117"/>
      <c r="N261" s="164" t="s">
        <v>399</v>
      </c>
      <c r="O261" s="169" t="s">
        <v>507</v>
      </c>
      <c r="P261" s="35"/>
      <c r="Q261" s="35"/>
      <c r="R261" s="35"/>
      <c r="S261" s="35"/>
    </row>
    <row r="262" spans="1:19" s="34" customFormat="1" ht="20.100000000000001" customHeight="1" x14ac:dyDescent="0.25">
      <c r="A262" s="45" t="s">
        <v>568</v>
      </c>
      <c r="B262" s="118" t="s">
        <v>257</v>
      </c>
      <c r="C262" s="42" t="s">
        <v>508</v>
      </c>
      <c r="D262" s="42"/>
      <c r="E262" s="40"/>
      <c r="F262" s="39" t="s">
        <v>237</v>
      </c>
      <c r="G262" s="33" t="s">
        <v>139</v>
      </c>
      <c r="H262" s="33">
        <v>4</v>
      </c>
      <c r="I262" s="33">
        <v>52.28</v>
      </c>
      <c r="J262" s="98">
        <f t="shared" si="7"/>
        <v>209.12</v>
      </c>
      <c r="K262" s="32">
        <v>42014</v>
      </c>
      <c r="L262" s="37"/>
      <c r="M262" s="37"/>
      <c r="N262" s="165"/>
      <c r="O262" s="167"/>
      <c r="P262" s="35"/>
      <c r="Q262" s="35"/>
      <c r="R262" s="35"/>
      <c r="S262" s="35"/>
    </row>
    <row r="263" spans="1:19" s="34" customFormat="1" ht="20.100000000000001" customHeight="1" x14ac:dyDescent="0.25">
      <c r="A263" s="45" t="s">
        <v>569</v>
      </c>
      <c r="B263" s="118" t="s">
        <v>509</v>
      </c>
      <c r="C263" s="42" t="s">
        <v>510</v>
      </c>
      <c r="D263" s="42"/>
      <c r="E263" s="40"/>
      <c r="F263" s="39" t="s">
        <v>96</v>
      </c>
      <c r="G263" s="33" t="s">
        <v>13</v>
      </c>
      <c r="H263" s="33">
        <v>7</v>
      </c>
      <c r="I263" s="33">
        <v>54.9</v>
      </c>
      <c r="J263" s="98">
        <f t="shared" si="7"/>
        <v>384.3</v>
      </c>
      <c r="K263" s="32">
        <v>42014</v>
      </c>
      <c r="L263" s="37"/>
      <c r="M263" s="37"/>
      <c r="N263" s="165"/>
      <c r="O263" s="167"/>
      <c r="P263" s="35"/>
      <c r="Q263" s="35"/>
      <c r="R263" s="35"/>
      <c r="S263" s="35"/>
    </row>
    <row r="264" spans="1:19" s="34" customFormat="1" ht="20.100000000000001" customHeight="1" x14ac:dyDescent="0.25">
      <c r="A264" s="157" t="s">
        <v>570</v>
      </c>
      <c r="B264" s="97" t="s">
        <v>260</v>
      </c>
      <c r="C264" s="42" t="s">
        <v>511</v>
      </c>
      <c r="D264" s="42"/>
      <c r="E264" s="40"/>
      <c r="F264" s="39" t="s">
        <v>90</v>
      </c>
      <c r="G264" s="33" t="s">
        <v>13</v>
      </c>
      <c r="H264" s="33">
        <v>2</v>
      </c>
      <c r="I264" s="33">
        <v>0.1</v>
      </c>
      <c r="J264" s="98">
        <f t="shared" si="7"/>
        <v>0.2</v>
      </c>
      <c r="K264" s="32">
        <v>42014</v>
      </c>
      <c r="L264" s="37"/>
      <c r="M264" s="37"/>
      <c r="N264" s="165"/>
      <c r="O264" s="167"/>
      <c r="P264" s="35"/>
      <c r="Q264" s="35"/>
      <c r="R264" s="35"/>
      <c r="S264" s="35"/>
    </row>
    <row r="265" spans="1:19" s="34" customFormat="1" ht="20.100000000000001" customHeight="1" thickBot="1" x14ac:dyDescent="0.3">
      <c r="A265" s="45" t="s">
        <v>571</v>
      </c>
      <c r="B265" s="119" t="s">
        <v>260</v>
      </c>
      <c r="C265" s="120" t="s">
        <v>512</v>
      </c>
      <c r="D265" s="46"/>
      <c r="E265" s="47"/>
      <c r="F265" s="48" t="s">
        <v>90</v>
      </c>
      <c r="G265" s="121" t="s">
        <v>13</v>
      </c>
      <c r="H265" s="122">
        <v>1</v>
      </c>
      <c r="I265" s="121">
        <v>14.6</v>
      </c>
      <c r="J265" s="123">
        <f t="shared" si="7"/>
        <v>14.6</v>
      </c>
      <c r="K265" s="124">
        <v>42014</v>
      </c>
      <c r="L265" s="50"/>
      <c r="M265" s="50"/>
      <c r="N265" s="165"/>
      <c r="O265" s="167"/>
      <c r="P265" s="35"/>
      <c r="Q265" s="35"/>
      <c r="R265" s="35"/>
      <c r="S265" s="35"/>
    </row>
    <row r="266" spans="1:19" s="34" customFormat="1" ht="20.100000000000001" customHeight="1" x14ac:dyDescent="0.25">
      <c r="A266" s="45" t="s">
        <v>572</v>
      </c>
      <c r="B266" s="125" t="s">
        <v>259</v>
      </c>
      <c r="C266" s="113" t="s">
        <v>513</v>
      </c>
      <c r="D266" s="113"/>
      <c r="E266" s="114"/>
      <c r="F266" s="115" t="s">
        <v>514</v>
      </c>
      <c r="G266" s="126" t="s">
        <v>13</v>
      </c>
      <c r="H266" s="127">
        <v>8</v>
      </c>
      <c r="I266" s="125">
        <v>0.13</v>
      </c>
      <c r="J266" s="92">
        <f t="shared" si="7"/>
        <v>1.04</v>
      </c>
      <c r="K266" s="95">
        <v>42014</v>
      </c>
      <c r="L266" s="117"/>
      <c r="M266" s="117"/>
      <c r="N266" s="164" t="s">
        <v>399</v>
      </c>
      <c r="O266" s="169" t="s">
        <v>515</v>
      </c>
      <c r="P266" s="35"/>
      <c r="Q266" s="35"/>
      <c r="R266" s="35"/>
      <c r="S266" s="35"/>
    </row>
    <row r="267" spans="1:19" s="34" customFormat="1" ht="20.100000000000001" customHeight="1" x14ac:dyDescent="0.25">
      <c r="A267" s="157" t="s">
        <v>573</v>
      </c>
      <c r="B267" s="128" t="s">
        <v>259</v>
      </c>
      <c r="C267" s="42" t="s">
        <v>516</v>
      </c>
      <c r="D267" s="42"/>
      <c r="E267" s="40"/>
      <c r="F267" s="39" t="s">
        <v>514</v>
      </c>
      <c r="G267" s="129" t="s">
        <v>13</v>
      </c>
      <c r="H267" s="33">
        <v>2</v>
      </c>
      <c r="I267" s="128">
        <v>0.25</v>
      </c>
      <c r="J267" s="98">
        <f t="shared" si="7"/>
        <v>0.5</v>
      </c>
      <c r="K267" s="32">
        <v>42014</v>
      </c>
      <c r="L267" s="37"/>
      <c r="M267" s="37"/>
      <c r="N267" s="165"/>
      <c r="O267" s="167"/>
      <c r="P267" s="35"/>
      <c r="Q267" s="35"/>
      <c r="R267" s="35"/>
      <c r="S267" s="35"/>
    </row>
    <row r="268" spans="1:19" s="34" customFormat="1" ht="20.100000000000001" customHeight="1" x14ac:dyDescent="0.25">
      <c r="A268" s="45" t="s">
        <v>574</v>
      </c>
      <c r="B268" s="128" t="s">
        <v>517</v>
      </c>
      <c r="C268" s="42" t="s">
        <v>518</v>
      </c>
      <c r="D268" s="42"/>
      <c r="E268" s="40"/>
      <c r="F268" s="39" t="s">
        <v>519</v>
      </c>
      <c r="G268" s="129" t="s">
        <v>13</v>
      </c>
      <c r="H268" s="33">
        <v>2</v>
      </c>
      <c r="I268" s="128">
        <v>4.9000000000000004</v>
      </c>
      <c r="J268" s="98">
        <f t="shared" si="7"/>
        <v>9.8000000000000007</v>
      </c>
      <c r="K268" s="32">
        <v>42014</v>
      </c>
      <c r="L268" s="37"/>
      <c r="M268" s="37"/>
      <c r="N268" s="165"/>
      <c r="O268" s="167"/>
      <c r="P268" s="35"/>
      <c r="Q268" s="35"/>
      <c r="R268" s="35"/>
      <c r="S268" s="35"/>
    </row>
    <row r="269" spans="1:19" s="34" customFormat="1" ht="20.100000000000001" customHeight="1" x14ac:dyDescent="0.25">
      <c r="A269" s="45" t="s">
        <v>575</v>
      </c>
      <c r="B269" s="128" t="s">
        <v>425</v>
      </c>
      <c r="C269" s="42" t="s">
        <v>520</v>
      </c>
      <c r="D269" s="42"/>
      <c r="E269" s="40"/>
      <c r="F269" s="39" t="s">
        <v>521</v>
      </c>
      <c r="G269" s="130" t="s">
        <v>139</v>
      </c>
      <c r="H269" s="33">
        <v>2.5</v>
      </c>
      <c r="I269" s="128">
        <v>40</v>
      </c>
      <c r="J269" s="98">
        <f t="shared" si="7"/>
        <v>100</v>
      </c>
      <c r="K269" s="32">
        <v>42014</v>
      </c>
      <c r="L269" s="37"/>
      <c r="M269" s="37"/>
      <c r="N269" s="165"/>
      <c r="O269" s="167"/>
      <c r="P269" s="35"/>
      <c r="Q269" s="35"/>
      <c r="R269" s="35"/>
      <c r="S269" s="35"/>
    </row>
    <row r="270" spans="1:19" s="34" customFormat="1" ht="20.100000000000001" customHeight="1" x14ac:dyDescent="0.25">
      <c r="A270" s="157" t="s">
        <v>576</v>
      </c>
      <c r="B270" s="128" t="s">
        <v>522</v>
      </c>
      <c r="C270" s="42" t="s">
        <v>523</v>
      </c>
      <c r="D270" s="42"/>
      <c r="E270" s="40"/>
      <c r="F270" s="39" t="s">
        <v>519</v>
      </c>
      <c r="G270" s="130" t="s">
        <v>13</v>
      </c>
      <c r="H270" s="33">
        <v>2</v>
      </c>
      <c r="I270" s="128">
        <v>0.6</v>
      </c>
      <c r="J270" s="98">
        <f t="shared" si="7"/>
        <v>1.2</v>
      </c>
      <c r="K270" s="32">
        <v>42014</v>
      </c>
      <c r="L270" s="37"/>
      <c r="M270" s="37"/>
      <c r="N270" s="165"/>
      <c r="O270" s="167"/>
      <c r="P270" s="35"/>
      <c r="Q270" s="35"/>
      <c r="R270" s="35"/>
      <c r="S270" s="35"/>
    </row>
    <row r="271" spans="1:19" s="34" customFormat="1" ht="20.100000000000001" customHeight="1" x14ac:dyDescent="0.25">
      <c r="A271" s="45" t="s">
        <v>577</v>
      </c>
      <c r="B271" s="128" t="s">
        <v>524</v>
      </c>
      <c r="C271" s="42">
        <v>50</v>
      </c>
      <c r="D271" s="42"/>
      <c r="E271" s="40"/>
      <c r="F271" s="39" t="s">
        <v>143</v>
      </c>
      <c r="G271" s="130" t="s">
        <v>13</v>
      </c>
      <c r="H271" s="33">
        <v>6</v>
      </c>
      <c r="I271" s="128">
        <v>0.18</v>
      </c>
      <c r="J271" s="98">
        <f t="shared" si="7"/>
        <v>1.08</v>
      </c>
      <c r="K271" s="32">
        <v>42014</v>
      </c>
      <c r="L271" s="37"/>
      <c r="M271" s="37"/>
      <c r="N271" s="165"/>
      <c r="O271" s="167"/>
      <c r="P271" s="35"/>
      <c r="Q271" s="35"/>
      <c r="R271" s="35"/>
      <c r="S271" s="35"/>
    </row>
    <row r="272" spans="1:19" s="34" customFormat="1" ht="20.100000000000001" customHeight="1" x14ac:dyDescent="0.25">
      <c r="A272" s="45" t="s">
        <v>578</v>
      </c>
      <c r="B272" s="128" t="s">
        <v>259</v>
      </c>
      <c r="C272" s="42" t="s">
        <v>525</v>
      </c>
      <c r="D272" s="42"/>
      <c r="E272" s="40"/>
      <c r="F272" s="39" t="s">
        <v>514</v>
      </c>
      <c r="G272" s="130" t="s">
        <v>13</v>
      </c>
      <c r="H272" s="33">
        <v>4</v>
      </c>
      <c r="I272" s="128">
        <v>0.6</v>
      </c>
      <c r="J272" s="98">
        <f t="shared" si="7"/>
        <v>2.4</v>
      </c>
      <c r="K272" s="32">
        <v>42014</v>
      </c>
      <c r="L272" s="37"/>
      <c r="M272" s="37"/>
      <c r="N272" s="165"/>
      <c r="O272" s="167"/>
      <c r="P272" s="35"/>
      <c r="Q272" s="35"/>
      <c r="R272" s="35"/>
      <c r="S272" s="35"/>
    </row>
    <row r="273" spans="1:31" s="34" customFormat="1" ht="20.100000000000001" customHeight="1" thickBot="1" x14ac:dyDescent="0.3">
      <c r="A273" s="157" t="s">
        <v>579</v>
      </c>
      <c r="B273" s="131" t="s">
        <v>425</v>
      </c>
      <c r="C273" s="104" t="s">
        <v>526</v>
      </c>
      <c r="D273" s="104"/>
      <c r="E273" s="105"/>
      <c r="F273" s="106" t="s">
        <v>527</v>
      </c>
      <c r="G273" s="132" t="s">
        <v>139</v>
      </c>
      <c r="H273" s="122">
        <v>26</v>
      </c>
      <c r="I273" s="131">
        <v>9.3800000000000008</v>
      </c>
      <c r="J273" s="107">
        <f t="shared" si="7"/>
        <v>243.88000000000002</v>
      </c>
      <c r="K273" s="110">
        <v>42014</v>
      </c>
      <c r="L273" s="111"/>
      <c r="M273" s="111"/>
      <c r="N273" s="166"/>
      <c r="O273" s="170"/>
      <c r="P273" s="35"/>
      <c r="Q273" s="35"/>
      <c r="R273" s="35"/>
      <c r="S273" s="35"/>
    </row>
    <row r="274" spans="1:31" s="34" customFormat="1" ht="20.100000000000001" customHeight="1" x14ac:dyDescent="0.25">
      <c r="A274" s="45" t="s">
        <v>580</v>
      </c>
      <c r="B274" s="133" t="s">
        <v>257</v>
      </c>
      <c r="C274" s="134" t="s">
        <v>528</v>
      </c>
      <c r="D274" s="134"/>
      <c r="E274" s="135"/>
      <c r="F274" s="136" t="s">
        <v>529</v>
      </c>
      <c r="G274" s="127" t="s">
        <v>139</v>
      </c>
      <c r="H274" s="127">
        <v>9</v>
      </c>
      <c r="I274" s="133">
        <v>36.6</v>
      </c>
      <c r="J274" s="137">
        <f t="shared" si="7"/>
        <v>329.40000000000003</v>
      </c>
      <c r="K274" s="138">
        <v>42014</v>
      </c>
      <c r="L274" s="139"/>
      <c r="M274" s="139"/>
      <c r="N274" s="164" t="s">
        <v>399</v>
      </c>
      <c r="O274" s="167" t="s">
        <v>530</v>
      </c>
      <c r="P274" s="35"/>
      <c r="Q274" s="35"/>
      <c r="R274" s="35"/>
      <c r="S274" s="35"/>
    </row>
    <row r="275" spans="1:31" s="34" customFormat="1" ht="20.100000000000001" customHeight="1" x14ac:dyDescent="0.25">
      <c r="A275" s="45" t="s">
        <v>581</v>
      </c>
      <c r="B275" s="97" t="s">
        <v>509</v>
      </c>
      <c r="C275" s="42" t="s">
        <v>531</v>
      </c>
      <c r="D275" s="42"/>
      <c r="E275" s="40"/>
      <c r="F275" s="39" t="s">
        <v>96</v>
      </c>
      <c r="G275" s="33" t="s">
        <v>13</v>
      </c>
      <c r="H275" s="33">
        <v>2</v>
      </c>
      <c r="I275" s="118">
        <v>19.899999999999999</v>
      </c>
      <c r="J275" s="98">
        <f t="shared" si="7"/>
        <v>39.799999999999997</v>
      </c>
      <c r="K275" s="32">
        <v>42014</v>
      </c>
      <c r="L275" s="37"/>
      <c r="M275" s="37"/>
      <c r="N275" s="165"/>
      <c r="O275" s="167"/>
      <c r="P275" s="35"/>
      <c r="Q275" s="35"/>
      <c r="R275" s="35"/>
      <c r="S275" s="35"/>
    </row>
    <row r="276" spans="1:31" s="34" customFormat="1" ht="28.5" customHeight="1" thickBot="1" x14ac:dyDescent="0.3">
      <c r="A276" s="157" t="s">
        <v>582</v>
      </c>
      <c r="B276" s="119" t="s">
        <v>260</v>
      </c>
      <c r="C276" s="120" t="s">
        <v>532</v>
      </c>
      <c r="D276" s="46"/>
      <c r="E276" s="47"/>
      <c r="F276" s="48" t="s">
        <v>90</v>
      </c>
      <c r="G276" s="121" t="s">
        <v>13</v>
      </c>
      <c r="H276" s="121">
        <v>1</v>
      </c>
      <c r="I276" s="119">
        <v>14.6</v>
      </c>
      <c r="J276" s="123">
        <f t="shared" si="7"/>
        <v>14.6</v>
      </c>
      <c r="K276" s="124">
        <v>42014</v>
      </c>
      <c r="L276" s="50"/>
      <c r="M276" s="50"/>
      <c r="N276" s="166"/>
      <c r="O276" s="167"/>
      <c r="P276" s="35"/>
      <c r="Q276" s="35"/>
      <c r="R276" s="35"/>
      <c r="S276" s="35"/>
    </row>
    <row r="277" spans="1:31" s="29" customFormat="1" x14ac:dyDescent="0.3">
      <c r="A277" s="140"/>
      <c r="B277" s="29" t="s">
        <v>102</v>
      </c>
      <c r="G277" s="74"/>
      <c r="H277" s="29">
        <f>SUM(H1:H252)</f>
        <v>5698.8</v>
      </c>
      <c r="J277" s="142">
        <f>SUM(J15:J276)</f>
        <v>17602.998000000007</v>
      </c>
      <c r="K277" s="141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</row>
    <row r="278" spans="1:31" ht="66" customHeight="1" x14ac:dyDescent="0.35">
      <c r="A278" s="24"/>
      <c r="B278" s="25"/>
      <c r="C278" s="168"/>
      <c r="D278" s="168"/>
      <c r="E278" s="168"/>
      <c r="F278" s="168"/>
      <c r="G278" s="168"/>
      <c r="H278" s="168"/>
      <c r="I278" s="168"/>
      <c r="J278" s="168"/>
      <c r="K278" s="153"/>
      <c r="L278" s="25"/>
      <c r="M278" s="25"/>
    </row>
    <row r="279" spans="1:31" ht="66" customHeight="1" x14ac:dyDescent="0.35">
      <c r="A279" s="24"/>
      <c r="B279" s="25"/>
      <c r="C279" s="168"/>
      <c r="D279" s="168"/>
      <c r="E279" s="168"/>
      <c r="F279" s="168"/>
      <c r="G279" s="168"/>
      <c r="H279" s="168"/>
      <c r="I279" s="168"/>
      <c r="J279" s="168"/>
      <c r="K279" s="146"/>
      <c r="L279" s="25"/>
      <c r="M279" s="25"/>
    </row>
    <row r="280" spans="1:31" ht="78" customHeight="1" x14ac:dyDescent="0.35">
      <c r="A280" s="26"/>
      <c r="B280" s="27"/>
      <c r="C280" s="168"/>
      <c r="D280" s="168"/>
      <c r="E280" s="168"/>
      <c r="F280" s="168"/>
      <c r="G280" s="168"/>
      <c r="H280" s="168"/>
      <c r="I280" s="168"/>
      <c r="J280" s="168"/>
      <c r="K280" s="145"/>
      <c r="L280" s="27"/>
      <c r="M280" s="25"/>
    </row>
  </sheetData>
  <protectedRanges>
    <protectedRange password="E17B" sqref="B17:B19" name="Диапазон1_4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20" name="Диапазон1_41_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21" name="Диапазон1_41_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22:B27" name="Диапазон1_41_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28" name="Диапазон1_41_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29:B36" name="Диапазон1_41_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37" name="Диапазон1_41_6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38:B40" name="Диапазон1_4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41" name="Диапазон1_42_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42" name="Диапазон1_42_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43:B46" name="Диапазон1_42_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47:B54" name="Диапазон1_42_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55" name="Диапазон1_42_6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56:B58" name="Диапазон1_4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59" name="Диапазон1_43_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60" name="Диапазон1_43_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61:B64" name="Диапазон1_43_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65:B70" name="Диапазон1_43_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71:B74" name="Диапазон1_43_6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75" name="Диапазон1_43_7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7 G17:H17" name="Диапазон1_41_7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8 G18:H18" name="Диапазон1_41_9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9 G19:H19" name="Диапазон1_41_10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20 G20:H20" name="Диапазон1_41_1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21 G21:H21" name="Диапазон1_41_1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22:H27 J22:J27" name="Диапазон1_41_1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28 G28:H28" name="Диапазон1_41_1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29:J36 G29:H36" name="Диапазон1_41_1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37 G37:H37" name="Диапазон1_41_16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38:J40 G38:H40" name="Диапазон1_42_7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41 G41:H41" name="Диапазон1_42_8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42 G42:H42" name="Диапазон1_42_9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43:H46 J43:J46" name="Диапазон1_42_10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47:J54 G47:H54" name="Диапазон1_42_1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55 G55:H55" name="Диапазон1_42_1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56:J58 G56:H58" name="Диапазон1_43_8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59 G59:H59" name="Диапазон1_43_9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60 G60:H60" name="Диапазон1_43_10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61:H64 J61:J64" name="Диапазон1_43_1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65:J70 G65:H70" name="Диапазон1_43_1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71:J74 G71:H74" name="Диапазон1_43_1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75 G75:H75" name="Диапазон1_43_1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O17:O146" name="Диапазон1_43_2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47:B149" name="Диапазон1_4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50:B151" name="Диапазон1_44_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52:B155" name="Диапазон1_44_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56:B157" name="Диапазон1_44_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O147:O157" name="Диапазон1_44_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47:J149 G147:H149" name="Диапазон1_44_8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50:J151 G150:H151" name="Диапазон1_44_9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52:J155 G152:H155" name="Диапазон1_44_10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156:H157 J156:J157" name="Диапазон1_44_1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76:B102" name="Диапазон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03" name="Диапазон1_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04:B106" name="Диапазон1_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07:B109" name="Диапазон1_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10:B111" name="Диапазон1_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12:B132" name="Диапазон1_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B133:B146" name="Диапазон1_6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76:C102" name="Диапазон1_7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103" name="Диапазон1_8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104:C106" name="Диапазон1_9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107:C109" name="Диапазон1_10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110:C111" name="Диапазон1_11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112:C132" name="Диапазон1_12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C133:C146" name="Диапазон1_13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76:J102 G76:H102" name="Диапазон1_14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03 G103:H103" name="Диапазон1_15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04:J106 G104:H106" name="Диапазон1_16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107:H109 J107:J109" name="Диапазон1_17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J110:J111 G110:H111" name="Диапазон1_18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112:H132 J112:J132" name="Диапазон1_19" securityDescriptor="O:WDG:WDD:(A;;CC;;;S-1-5-21-2356986669-2968398607-3214276193-12133)(A;;CC;;;S-1-5-21-2356986669-2968398607-3214276193-35090)(A;;CC;;;S-1-5-21-2356986669-2968398607-3214276193-39621)(A;;CC;;;S-1-5-21-2356986669-2968398607-3214276193-39653)"/>
    <protectedRange password="E17B" sqref="G133:H146 J133:J146" name="Диапазон1_20" securityDescriptor="O:WDG:WDD:(A;;CC;;;S-1-5-21-2356986669-2968398607-3214276193-12133)(A;;CC;;;S-1-5-21-2356986669-2968398607-3214276193-35090)(A;;CC;;;S-1-5-21-2356986669-2968398607-3214276193-39621)(A;;CC;;;S-1-5-21-2356986669-2968398607-3214276193-39653)"/>
  </protectedRanges>
  <autoFilter ref="A14:AD280"/>
  <mergeCells count="28">
    <mergeCell ref="T5:AD5"/>
    <mergeCell ref="N5:O5"/>
    <mergeCell ref="A11:O11"/>
    <mergeCell ref="A9:N9"/>
    <mergeCell ref="A12:N12"/>
    <mergeCell ref="N6:O6"/>
    <mergeCell ref="A8:O8"/>
    <mergeCell ref="A10:O10"/>
    <mergeCell ref="N2:O2"/>
    <mergeCell ref="N3:O3"/>
    <mergeCell ref="N4:O4"/>
    <mergeCell ref="A5:C5"/>
    <mergeCell ref="A7:B7"/>
    <mergeCell ref="A6:C6"/>
    <mergeCell ref="N147:N157"/>
    <mergeCell ref="N15:N16"/>
    <mergeCell ref="N274:N276"/>
    <mergeCell ref="O274:O276"/>
    <mergeCell ref="C280:J280"/>
    <mergeCell ref="C278:J278"/>
    <mergeCell ref="C279:J279"/>
    <mergeCell ref="N261:N265"/>
    <mergeCell ref="O261:O265"/>
    <mergeCell ref="N266:N273"/>
    <mergeCell ref="O266:O273"/>
    <mergeCell ref="N158:N260"/>
    <mergeCell ref="O158:O260"/>
    <mergeCell ref="N17:N146"/>
  </mergeCells>
  <pageMargins left="0.39370078740157483" right="0.19685039370078741" top="0.19685039370078741" bottom="0.19685039370078741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Лист3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Жгутов Артём Владимирович</cp:lastModifiedBy>
  <cp:lastPrinted>2014-11-30T11:32:38Z</cp:lastPrinted>
  <dcterms:created xsi:type="dcterms:W3CDTF">2012-02-09T10:02:29Z</dcterms:created>
  <dcterms:modified xsi:type="dcterms:W3CDTF">2014-12-25T08:03:47Z</dcterms:modified>
</cp:coreProperties>
</file>