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435" activeTab="1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Лист1!$A$1:$P$38</definedName>
    <definedName name="_xlnm.Print_Area" localSheetId="1">Лист2!$A$1:$R$56</definedName>
  </definedNames>
  <calcPr calcId="145621"/>
</workbook>
</file>

<file path=xl/calcChain.xml><?xml version="1.0" encoding="utf-8"?>
<calcChain xmlns="http://schemas.openxmlformats.org/spreadsheetml/2006/main">
  <c r="L44" i="2" l="1"/>
  <c r="L46" i="2" l="1"/>
  <c r="P44" i="2"/>
  <c r="O44" i="2"/>
  <c r="L18" i="1"/>
  <c r="L19" i="1"/>
  <c r="L20" i="1"/>
  <c r="L21" i="1"/>
  <c r="L22" i="1"/>
  <c r="L23" i="1"/>
  <c r="L25" i="1"/>
  <c r="L28" i="1"/>
  <c r="L29" i="1"/>
  <c r="L30" i="1"/>
  <c r="L31" i="1"/>
  <c r="L32" i="1"/>
  <c r="L33" i="1"/>
  <c r="L15" i="1"/>
  <c r="L34" i="1"/>
  <c r="M34" i="1"/>
  <c r="N34" i="1"/>
  <c r="O34" i="1"/>
  <c r="K34" i="1"/>
  <c r="L45" i="2" l="1"/>
</calcChain>
</file>

<file path=xl/sharedStrings.xml><?xml version="1.0" encoding="utf-8"?>
<sst xmlns="http://schemas.openxmlformats.org/spreadsheetml/2006/main" count="257" uniqueCount="162">
  <si>
    <t>Перечень:</t>
  </si>
  <si>
    <t>Здание, сооружение по Генплану</t>
  </si>
  <si>
    <t>№ раздела проекта</t>
  </si>
  <si>
    <t>Код  спецификации</t>
  </si>
  <si>
    <t>№ спецификации</t>
  </si>
  <si>
    <t>№ строки позиции спецификации</t>
  </si>
  <si>
    <t>Наименование позиции по спецификации</t>
  </si>
  <si>
    <t>№ поз. Контракта с Заказчиком</t>
  </si>
  <si>
    <t>Тип, марка, исполнение</t>
  </si>
  <si>
    <t>Ед. изм.</t>
  </si>
  <si>
    <t>Порученное кол-во</t>
  </si>
  <si>
    <t>Срок поставки на площадку</t>
  </si>
  <si>
    <t>№ строки утвержден-ного расчета стоимости</t>
  </si>
  <si>
    <r>
      <t xml:space="preserve">Пункт назначения (адрес): </t>
    </r>
    <r>
      <rPr>
        <sz val="11"/>
        <color indexed="8"/>
        <rFont val="Arial"/>
        <family val="2"/>
        <charset val="204"/>
      </rPr>
      <t>662328, Красноярский край, Шарыповский район, промбаза «Энергетиков», 5</t>
    </r>
  </si>
  <si>
    <t xml:space="preserve">Масса ед. кг </t>
  </si>
  <si>
    <t>Материал</t>
  </si>
  <si>
    <t>№ позиции по спецификации</t>
  </si>
  <si>
    <t>Е.В. Сомов</t>
  </si>
  <si>
    <t>Ведущий инженер отдела по монтажу турбины и ВО</t>
  </si>
  <si>
    <t>Зам.главного инженера отдела по монтажу турбины и ВО</t>
  </si>
  <si>
    <t>М.А. Непомнящий</t>
  </si>
  <si>
    <t>ИТОГО:</t>
  </si>
  <si>
    <t>Масса общ.
кг.</t>
  </si>
  <si>
    <t>Трубопровод горячего пром перегрева ч.BG3-30UMA-LBB-TM-10-65-002</t>
  </si>
  <si>
    <t>7Е-51**</t>
  </si>
  <si>
    <t>чертеж 30LBB10BQ051</t>
  </si>
  <si>
    <t>Подвеска пружинная</t>
  </si>
  <si>
    <t>51.1</t>
  </si>
  <si>
    <t>ГОСТ 8240-97</t>
  </si>
  <si>
    <t>Швеллер 20У L=2110</t>
  </si>
  <si>
    <t>51.5</t>
  </si>
  <si>
    <t>1800 мм</t>
  </si>
  <si>
    <t>51.7</t>
  </si>
  <si>
    <t>М42</t>
  </si>
  <si>
    <t>Шестигранная гайка</t>
  </si>
  <si>
    <t>51.11</t>
  </si>
  <si>
    <t>Швеллер 20У L=1480</t>
  </si>
  <si>
    <t>51.12</t>
  </si>
  <si>
    <t>ГОСТ 8509-93</t>
  </si>
  <si>
    <t>Уголок Б100х100х10  L=130</t>
  </si>
  <si>
    <t>51.13</t>
  </si>
  <si>
    <t>ГОСТ 19903-74</t>
  </si>
  <si>
    <t>Лист 10-340х300 (По настоящему чертежу)</t>
  </si>
  <si>
    <t>51.14</t>
  </si>
  <si>
    <t>ГОСТ 2590-2006</t>
  </si>
  <si>
    <r>
      <t xml:space="preserve">Шпилька М20х410  (Круг </t>
    </r>
    <r>
      <rPr>
        <b/>
        <sz val="11"/>
        <rFont val="Calibri"/>
        <family val="2"/>
        <charset val="204"/>
      </rPr>
      <t>Ø20 по наст. Чертежу)</t>
    </r>
  </si>
  <si>
    <t>51.15</t>
  </si>
  <si>
    <t>ГОСТ 1759.0-87</t>
  </si>
  <si>
    <t>Гайка М20</t>
  </si>
  <si>
    <t>3Е-56**</t>
  </si>
  <si>
    <t>чертеж 30LBB50BQ056</t>
  </si>
  <si>
    <t>56.1</t>
  </si>
  <si>
    <t>56.5</t>
  </si>
  <si>
    <t>56.7</t>
  </si>
  <si>
    <t>56.11</t>
  </si>
  <si>
    <t>56.12</t>
  </si>
  <si>
    <t>56.13</t>
  </si>
  <si>
    <t>56.14</t>
  </si>
  <si>
    <t>56.15</t>
  </si>
  <si>
    <t>Оборудование по установочным чертежам ОПС трубопроводов высокого давления (Lisega)</t>
  </si>
  <si>
    <t>Трапеция(согласно эскиза)</t>
  </si>
  <si>
    <t>Ст.20</t>
  </si>
  <si>
    <t>Швеллер 30 L=1800 (согласно эскиза)</t>
  </si>
  <si>
    <r>
      <t>Поручение на поставку № ___</t>
    </r>
    <r>
      <rPr>
        <b/>
        <sz val="11"/>
        <color indexed="10"/>
        <rFont val="Arial"/>
        <family val="2"/>
        <charset val="204"/>
      </rPr>
      <t>_02</t>
    </r>
    <r>
      <rPr>
        <b/>
        <sz val="11"/>
        <color indexed="8"/>
        <rFont val="Arial"/>
        <family val="2"/>
        <charset val="204"/>
      </rPr>
      <t xml:space="preserve"> .06.2014г</t>
    </r>
  </si>
  <si>
    <t>В.Б. Буданов       ________________________                            "_____" ___________________2014 г.</t>
  </si>
  <si>
    <t xml:space="preserve">Руководитель строительной площадки
филиала «Э.ОН Инжиниринг»
ОАО «Э.ОН Россия»
</t>
  </si>
  <si>
    <r>
      <t>Объект:</t>
    </r>
    <r>
      <rPr>
        <sz val="11"/>
        <color indexed="8"/>
        <rFont val="Arial"/>
        <family val="2"/>
        <charset val="204"/>
      </rPr>
      <t xml:space="preserve">  Главный корпус энергоблок №3, Турбинное отделение</t>
    </r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</si>
  <si>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</si>
  <si>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</si>
  <si>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</si>
  <si>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</si>
  <si>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</si>
  <si>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</si>
  <si>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</si>
  <si>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</si>
  <si>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Предприятие-
изготовитель
продукции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</si>
  <si>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</si>
  <si>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</si>
  <si>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</si>
  <si>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</si>
  <si>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Строительство 3-го энергоблока на базе ПСУ-800 филиала "Березовская ГРЭС" ОАО "Э.ОН Россия"</t>
  </si>
  <si>
    <t xml:space="preserve"> </t>
  </si>
  <si>
    <t>Масса кг.</t>
  </si>
  <si>
    <t>Масса общ кг</t>
  </si>
  <si>
    <t>Отдел ПНР</t>
  </si>
  <si>
    <t>сумма без НДС</t>
  </si>
  <si>
    <t>НДС, 18%</t>
  </si>
  <si>
    <t>сумма с НДС</t>
  </si>
  <si>
    <t xml:space="preserve">Плановая
стоимость,
без 
НДС
в руб.
</t>
  </si>
  <si>
    <t xml:space="preserve">Не открывать работают люди </t>
  </si>
  <si>
    <t xml:space="preserve">Не закрывать работают люди </t>
  </si>
  <si>
    <t>Работать здесь</t>
  </si>
  <si>
    <t>пластик</t>
  </si>
  <si>
    <t>шт</t>
  </si>
  <si>
    <t xml:space="preserve">Цена, 
без НДС
в руб. за 1шт
</t>
  </si>
  <si>
    <t>Заявка-спецификация № __________________от_14.01.2015</t>
  </si>
  <si>
    <t xml:space="preserve">Универсальный тросовый блокиратор с замком </t>
  </si>
  <si>
    <t xml:space="preserve">Блокировочный стенд </t>
  </si>
  <si>
    <t>на 50 замков</t>
  </si>
  <si>
    <t xml:space="preserve">Знак А15
</t>
  </si>
  <si>
    <t xml:space="preserve">Знак А11
</t>
  </si>
  <si>
    <t>200*100 мм</t>
  </si>
  <si>
    <t>250*250 мм</t>
  </si>
  <si>
    <t xml:space="preserve">  ГОСТ  Р12.4.026-2001</t>
  </si>
  <si>
    <t>Металл</t>
  </si>
  <si>
    <t>Шт</t>
  </si>
  <si>
    <t>Тросовый блокиратор</t>
  </si>
  <si>
    <t>Отдел ПНР, Шелепов М.В. 89293344145</t>
  </si>
  <si>
    <t xml:space="preserve">Знак А02
</t>
  </si>
  <si>
    <t xml:space="preserve">Для предотвращения несанкционированного открытия и закрытия вентилей задвижек </t>
  </si>
  <si>
    <t>OSHA-PL01</t>
  </si>
  <si>
    <t>OSHA-C11</t>
  </si>
  <si>
    <t>OSHA-C31</t>
  </si>
  <si>
    <t>Жилет сигнальный АЭРОН</t>
  </si>
  <si>
    <t>Цвет: флуорицентный желтый Размер XL</t>
  </si>
  <si>
    <t>Цвет: флуорицентный желтый Размер L</t>
  </si>
  <si>
    <t>Цвет: флуорицентный желтый Размер XXL</t>
  </si>
  <si>
    <t>Накладной блокиратор шарового вентиля</t>
  </si>
  <si>
    <t>OSHA-V01</t>
  </si>
  <si>
    <t>Размер детали: 1.5"-2.5"</t>
  </si>
  <si>
    <t>OSHA-V02</t>
  </si>
  <si>
    <t>Размер детали: 2"-8"</t>
  </si>
  <si>
    <t>Стандартный блокиратор задвижек</t>
  </si>
  <si>
    <t>OSHA-V11</t>
  </si>
  <si>
    <t>Размер детали: 1"-2,5"</t>
  </si>
  <si>
    <t>OSHA-V12</t>
  </si>
  <si>
    <t>OSHA-V13</t>
  </si>
  <si>
    <t>OSHA-V14</t>
  </si>
  <si>
    <t>OSHA-V15</t>
  </si>
  <si>
    <t>Размер детали: 2.5"-5"</t>
  </si>
  <si>
    <t>Размер детали: 5"-6,5"</t>
  </si>
  <si>
    <t>Размер детали: 6,5"-10"</t>
  </si>
  <si>
    <t>Размер детали: 10"-13"</t>
  </si>
  <si>
    <t>Раздвижной блокиратор задвижек</t>
  </si>
  <si>
    <t>OSHA-V16</t>
  </si>
  <si>
    <t xml:space="preserve"> Блокиратор миниавтоматов</t>
  </si>
  <si>
    <t>OSHA-E01</t>
  </si>
  <si>
    <t>Зажим наружу</t>
  </si>
  <si>
    <t>OSHA-E07</t>
  </si>
  <si>
    <t>Однополюсный</t>
  </si>
  <si>
    <t>OSHA-E08</t>
  </si>
  <si>
    <t>Двухполюсный</t>
  </si>
  <si>
    <t>Блокиратор флажкового автомата</t>
  </si>
  <si>
    <t>OSHA-E11</t>
  </si>
  <si>
    <t>OSHA-E12</t>
  </si>
  <si>
    <t>120-277В</t>
  </si>
  <si>
    <t>480-600В</t>
  </si>
  <si>
    <t>Замок безопасности со стальной скобой. С мастер ключем</t>
  </si>
  <si>
    <t>Красный</t>
  </si>
  <si>
    <t>OSHA-PL02</t>
  </si>
  <si>
    <t>Желтый</t>
  </si>
  <si>
    <t>Фиолетовый</t>
  </si>
  <si>
    <t>OSHA-PL03</t>
  </si>
  <si>
    <t>OSHA-PL04</t>
  </si>
  <si>
    <t>Синий</t>
  </si>
  <si>
    <t>Мастер ключ для замка OSHA-PL01</t>
  </si>
  <si>
    <t>Мастер ключ для замка OSHA-PL02</t>
  </si>
  <si>
    <t>Мастер ключ для замка OSHA-PL03</t>
  </si>
  <si>
    <t>Мастер ключ для замка OSHA-PL04</t>
  </si>
  <si>
    <t>Ярлык с предупреждающей надписью</t>
  </si>
  <si>
    <t>Пластик</t>
  </si>
  <si>
    <t>OSHA-T01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</si>
</sst>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Arial"/>
      <family val="2"/>
      <charset val="204"/>
    </font>
    <font>
      <b/>
      <sz val="1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indexed="10"/>
      <name val="Calibri"/>
      <family val="2"/>
      <charset val="204"/>
    </font>
    <font>
      <b/>
      <sz val="12"/>
      <color indexed="10"/>
      <name val="Calibri"/>
      <family val="2"/>
      <charset val="204"/>
    </font>
    <font>
      <b/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1"/>
      <name val="Arial"/>
      <family val="2"/>
      <charset val="204"/>
    </font>
    <font>
      <sz val="8"/>
      <name val="Calibri"/>
      <family val="2"/>
      <charset val="204"/>
    </font>
    <font>
      <sz val="10"/>
      <color rgb="FF000080"/>
      <name val="Arial"/>
      <family val="2"/>
      <charset val="204"/>
    </font>
    <font>
      <sz val="10.5"/>
      <color theme="1"/>
      <name val="Arial"/>
      <family val="2"/>
      <charset val="204"/>
    </font>
    <font>
      <sz val="12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15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7" fillId="0" borderId="0" xfId="0" applyFont="1" applyBorder="1"/>
    <xf numFmtId="0" fontId="8" fillId="0" borderId="0" xfId="0" applyFont="1" applyBorder="1" applyAlignment="1">
      <alignment wrapText="1"/>
    </xf>
    <xf numFmtId="0" fontId="7" fillId="0" borderId="0" xfId="0" applyFont="1" applyAlignment="1"/>
    <xf numFmtId="0" fontId="7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right" vertical="center" wrapText="1"/>
    </xf>
    <xf numFmtId="0" fontId="14" fillId="0" borderId="7" xfId="0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7" fillId="0" borderId="7" xfId="0" applyNumberFormat="1" applyFont="1" applyFill="1" applyBorder="1" applyAlignment="1">
      <alignment vertical="center"/>
    </xf>
    <xf numFmtId="1" fontId="17" fillId="0" borderId="7" xfId="0" applyNumberFormat="1" applyFont="1" applyFill="1" applyBorder="1" applyAlignment="1">
      <alignment horizontal="left" vertical="center"/>
    </xf>
    <xf numFmtId="2" fontId="17" fillId="0" borderId="7" xfId="0" applyNumberFormat="1" applyFont="1" applyFill="1" applyBorder="1" applyAlignment="1">
      <alignment horizontal="left" vertical="center"/>
    </xf>
    <xf numFmtId="0" fontId="11" fillId="0" borderId="10" xfId="0" applyFont="1" applyBorder="1" applyAlignment="1">
      <alignment vertical="center" wrapText="1"/>
    </xf>
    <xf numFmtId="49" fontId="15" fillId="0" borderId="7" xfId="0" applyNumberFormat="1" applyFont="1" applyFill="1" applyBorder="1" applyAlignment="1">
      <alignment horizontal="left" vertical="center"/>
    </xf>
    <xf numFmtId="0" fontId="16" fillId="0" borderId="7" xfId="0" applyNumberFormat="1" applyFont="1" applyFill="1" applyBorder="1" applyAlignment="1">
      <alignment vertical="center"/>
    </xf>
    <xf numFmtId="49" fontId="17" fillId="0" borderId="7" xfId="0" applyNumberFormat="1" applyFont="1" applyFill="1" applyBorder="1" applyAlignment="1">
      <alignment horizontal="left" vertical="center"/>
    </xf>
    <xf numFmtId="1" fontId="17" fillId="0" borderId="11" xfId="0" applyNumberFormat="1" applyFont="1" applyFill="1" applyBorder="1" applyAlignment="1">
      <alignment horizontal="left" vertical="center"/>
    </xf>
    <xf numFmtId="2" fontId="17" fillId="0" borderId="12" xfId="0" applyNumberFormat="1" applyFont="1" applyFill="1" applyBorder="1" applyAlignment="1">
      <alignment horizontal="left" vertical="center"/>
    </xf>
    <xf numFmtId="2" fontId="17" fillId="0" borderId="13" xfId="0" applyNumberFormat="1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vertical="center"/>
    </xf>
    <xf numFmtId="49" fontId="16" fillId="0" borderId="11" xfId="0" applyNumberFormat="1" applyFont="1" applyFill="1" applyBorder="1" applyAlignment="1">
      <alignment vertical="center"/>
    </xf>
    <xf numFmtId="49" fontId="17" fillId="0" borderId="11" xfId="0" applyNumberFormat="1" applyFont="1" applyFill="1" applyBorder="1" applyAlignment="1">
      <alignment vertical="center"/>
    </xf>
    <xf numFmtId="0" fontId="4" fillId="0" borderId="7" xfId="0" applyFont="1" applyBorder="1"/>
    <xf numFmtId="0" fontId="10" fillId="0" borderId="7" xfId="0" applyFont="1" applyFill="1" applyBorder="1" applyAlignment="1">
      <alignment horizontal="center"/>
    </xf>
    <xf numFmtId="0" fontId="10" fillId="0" borderId="7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12" fillId="0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16" xfId="0" applyFont="1" applyBorder="1"/>
    <xf numFmtId="0" fontId="12" fillId="0" borderId="18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4" fillId="0" borderId="13" xfId="0" applyFont="1" applyBorder="1"/>
    <xf numFmtId="0" fontId="10" fillId="0" borderId="13" xfId="0" applyFont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18" fillId="0" borderId="19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/>
    <xf numFmtId="0" fontId="21" fillId="0" borderId="0" xfId="0" applyFont="1" applyAlignment="1">
      <alignment vertical="center"/>
    </xf>
    <xf numFmtId="2" fontId="8" fillId="0" borderId="0" xfId="0" applyNumberFormat="1" applyFont="1" applyBorder="1" applyAlignment="1">
      <alignment wrapText="1"/>
    </xf>
    <xf numFmtId="0" fontId="1" fillId="0" borderId="0" xfId="0" applyFont="1" applyFill="1"/>
    <xf numFmtId="165" fontId="7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49" fontId="2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center" wrapText="1"/>
    </xf>
    <xf numFmtId="49" fontId="23" fillId="0" borderId="7" xfId="0" applyNumberFormat="1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2" fontId="25" fillId="0" borderId="7" xfId="0" applyNumberFormat="1" applyFont="1" applyBorder="1" applyAlignment="1">
      <alignment horizontal="center" vertical="center"/>
    </xf>
    <xf numFmtId="2" fontId="25" fillId="0" borderId="13" xfId="0" applyNumberFormat="1" applyFont="1" applyBorder="1" applyAlignment="1">
      <alignment horizontal="center" vertical="center"/>
    </xf>
    <xf numFmtId="2" fontId="25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wrapText="1"/>
    </xf>
    <xf numFmtId="0" fontId="11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6" fillId="0" borderId="0" xfId="1" applyAlignment="1">
      <alignment horizontal="center" vertical="center" wrapText="1"/>
    </xf>
    <xf numFmtId="0" fontId="26" fillId="0" borderId="0" xfId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wrapText="1"/>
    </xf>
    <xf numFmtId="164" fontId="8" fillId="0" borderId="18" xfId="0" applyNumberFormat="1" applyFont="1" applyBorder="1" applyAlignment="1">
      <alignment horizontal="center"/>
    </xf>
    <xf numFmtId="164" fontId="8" fillId="0" borderId="19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view="pageBreakPreview" topLeftCell="C1" zoomScale="70" zoomScaleSheetLayoutView="70" workbookViewId="0">
      <selection activeCell="C1" sqref="A1:IV65536"/>
    </sheetView>
  </sheetViews>
  <sheetFormatPr defaultRowHeight="14.25" x14ac:dyDescent="0.2"/>
  <cols>
    <col min="1" max="1" width="10" style="10" customWidth="1"/>
    <col min="2" max="2" width="9.140625" style="1"/>
    <col min="3" max="3" width="11.140625" style="1" customWidth="1"/>
    <col min="4" max="4" width="7.140625" style="1" customWidth="1"/>
    <col min="5" max="5" width="6.5703125" style="1" customWidth="1"/>
    <col min="6" max="6" width="10.42578125" style="1" customWidth="1"/>
    <col min="7" max="7" width="43.42578125" style="1" customWidth="1"/>
    <col min="8" max="8" width="6.42578125" style="1" customWidth="1"/>
    <col min="9" max="9" width="41.7109375" style="1" customWidth="1"/>
    <col min="10" max="10" width="6.7109375" style="1" customWidth="1"/>
    <col min="11" max="11" width="9.140625" style="1"/>
    <col min="12" max="12" width="10.28515625" style="1" customWidth="1"/>
    <col min="13" max="13" width="9.42578125" style="1" customWidth="1"/>
    <col min="14" max="14" width="0.42578125" style="1" hidden="1" customWidth="1"/>
    <col min="15" max="15" width="0.7109375" style="1" hidden="1" customWidth="1"/>
    <col min="16" max="16" width="14.42578125" style="1" customWidth="1"/>
    <col min="17" max="16384" width="9.140625" style="1"/>
  </cols>
  <sheetData>
    <row r="1" spans="1:16" ht="56.25" customHeight="1" x14ac:dyDescent="0.2">
      <c r="A1" s="12"/>
      <c r="B1" s="4"/>
      <c r="C1" s="4"/>
      <c r="D1" s="4"/>
      <c r="E1" s="4"/>
      <c r="F1" s="4"/>
      <c r="G1" s="4"/>
      <c r="H1" s="4"/>
      <c r="I1" s="4"/>
      <c r="J1" s="92" t="s">
        <v>65</v>
      </c>
      <c r="K1" s="92"/>
      <c r="L1" s="92"/>
      <c r="M1" s="92"/>
      <c r="N1" s="92"/>
      <c r="O1" s="92"/>
      <c r="P1" s="92"/>
    </row>
    <row r="2" spans="1:16" ht="54.75" customHeight="1" x14ac:dyDescent="0.2">
      <c r="A2" s="12"/>
      <c r="B2" s="4"/>
      <c r="C2" s="4"/>
      <c r="D2" s="4"/>
      <c r="E2" s="4"/>
      <c r="F2" s="4"/>
      <c r="G2" s="4"/>
      <c r="H2" s="4"/>
      <c r="I2" s="4"/>
      <c r="J2" s="92" t="s">
        <v>64</v>
      </c>
      <c r="K2" s="92"/>
      <c r="L2" s="92"/>
      <c r="M2" s="92"/>
      <c r="N2" s="92"/>
      <c r="O2" s="92"/>
      <c r="P2" s="92"/>
    </row>
    <row r="3" spans="1:16" x14ac:dyDescent="0.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75" customHeight="1" x14ac:dyDescent="0.25">
      <c r="A4" s="93" t="s">
        <v>63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</row>
    <row r="5" spans="1:16" ht="15.75" customHeight="1" x14ac:dyDescent="0.2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</row>
    <row r="6" spans="1:16" ht="30.75" customHeight="1" x14ac:dyDescent="0.2">
      <c r="A6" s="98" t="s">
        <v>59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</row>
    <row r="7" spans="1:16" ht="15.75" customHeight="1" x14ac:dyDescent="0.2">
      <c r="A7" s="94" t="s">
        <v>66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1:16" ht="15.75" customHeight="1" x14ac:dyDescent="0.25">
      <c r="A8" s="95" t="s">
        <v>13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1:16" x14ac:dyDescent="0.2">
      <c r="A9" s="1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15.75" thickBot="1" x14ac:dyDescent="0.3">
      <c r="A10" s="99" t="s">
        <v>0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</row>
    <row r="11" spans="1:16" ht="81" customHeight="1" thickBot="1" x14ac:dyDescent="0.25">
      <c r="A11" s="7" t="s">
        <v>16</v>
      </c>
      <c r="B11" s="8" t="s">
        <v>1</v>
      </c>
      <c r="C11" s="8" t="s">
        <v>2</v>
      </c>
      <c r="D11" s="8" t="s">
        <v>3</v>
      </c>
      <c r="E11" s="8" t="s">
        <v>4</v>
      </c>
      <c r="F11" s="8" t="s">
        <v>5</v>
      </c>
      <c r="G11" s="8" t="s">
        <v>6</v>
      </c>
      <c r="H11" s="8" t="s">
        <v>7</v>
      </c>
      <c r="I11" s="8" t="s">
        <v>8</v>
      </c>
      <c r="J11" s="8" t="s">
        <v>9</v>
      </c>
      <c r="K11" s="8" t="s">
        <v>10</v>
      </c>
      <c r="L11" s="8" t="s">
        <v>14</v>
      </c>
      <c r="M11" s="8" t="s">
        <v>22</v>
      </c>
      <c r="N11" s="8" t="s">
        <v>11</v>
      </c>
      <c r="O11" s="8" t="s">
        <v>12</v>
      </c>
      <c r="P11" s="8" t="s">
        <v>15</v>
      </c>
    </row>
    <row r="12" spans="1:16" ht="15" thickBot="1" x14ac:dyDescent="0.25">
      <c r="A12" s="2">
        <v>1</v>
      </c>
      <c r="B12" s="3">
        <v>2</v>
      </c>
      <c r="C12" s="3">
        <v>3</v>
      </c>
      <c r="D12" s="3">
        <v>4</v>
      </c>
      <c r="E12" s="3">
        <v>5</v>
      </c>
      <c r="F12" s="5">
        <v>6</v>
      </c>
      <c r="G12" s="6">
        <v>7</v>
      </c>
      <c r="H12" s="6">
        <v>9</v>
      </c>
      <c r="I12" s="6">
        <v>10</v>
      </c>
      <c r="J12" s="5">
        <v>11</v>
      </c>
      <c r="K12" s="6">
        <v>12</v>
      </c>
      <c r="L12" s="6">
        <v>13</v>
      </c>
      <c r="M12" s="6">
        <v>14</v>
      </c>
      <c r="N12" s="6">
        <v>15</v>
      </c>
      <c r="O12" s="3">
        <v>16</v>
      </c>
      <c r="P12" s="3">
        <v>15</v>
      </c>
    </row>
    <row r="13" spans="1:16" ht="24.75" customHeight="1" x14ac:dyDescent="0.2">
      <c r="A13" s="18"/>
      <c r="B13" s="17"/>
      <c r="C13" s="100" t="s">
        <v>23</v>
      </c>
      <c r="D13" s="100"/>
      <c r="E13" s="101"/>
      <c r="F13" s="101"/>
      <c r="G13" s="101"/>
      <c r="H13" s="101"/>
      <c r="I13" s="101"/>
      <c r="J13" s="101"/>
      <c r="K13" s="31"/>
      <c r="L13" s="31"/>
      <c r="M13" s="31"/>
      <c r="N13" s="26"/>
      <c r="O13" s="26"/>
      <c r="P13" s="27"/>
    </row>
    <row r="14" spans="1:16" ht="21.75" customHeight="1" x14ac:dyDescent="0.2">
      <c r="A14" s="34"/>
      <c r="B14" s="21"/>
      <c r="C14" s="19"/>
      <c r="D14" s="19"/>
      <c r="E14" s="22"/>
      <c r="F14" s="32" t="s">
        <v>24</v>
      </c>
      <c r="G14" s="33" t="s">
        <v>25</v>
      </c>
      <c r="H14" s="41"/>
      <c r="I14" s="39" t="s">
        <v>26</v>
      </c>
      <c r="J14" s="34"/>
      <c r="K14" s="29"/>
      <c r="L14" s="30"/>
      <c r="M14" s="24"/>
      <c r="N14" s="20"/>
      <c r="O14" s="20"/>
      <c r="P14" s="23"/>
    </row>
    <row r="15" spans="1:16" ht="21.75" customHeight="1" x14ac:dyDescent="0.2">
      <c r="A15" s="25"/>
      <c r="B15" s="21"/>
      <c r="C15" s="19"/>
      <c r="D15" s="19"/>
      <c r="E15" s="22"/>
      <c r="F15" s="34" t="s">
        <v>27</v>
      </c>
      <c r="G15" s="28" t="s">
        <v>28</v>
      </c>
      <c r="H15" s="41"/>
      <c r="I15" s="40" t="s">
        <v>29</v>
      </c>
      <c r="J15" s="30"/>
      <c r="K15" s="29">
        <v>2</v>
      </c>
      <c r="L15" s="30">
        <f>M15/K15</f>
        <v>77.650000000000006</v>
      </c>
      <c r="M15" s="30">
        <v>155.30000000000001</v>
      </c>
      <c r="N15" s="20"/>
      <c r="O15" s="20"/>
      <c r="P15" s="23" t="s">
        <v>61</v>
      </c>
    </row>
    <row r="16" spans="1:16" ht="21.75" customHeight="1" x14ac:dyDescent="0.2">
      <c r="A16" s="25"/>
      <c r="B16" s="21"/>
      <c r="C16" s="19"/>
      <c r="D16" s="19"/>
      <c r="E16" s="22"/>
      <c r="F16" s="34" t="s">
        <v>30</v>
      </c>
      <c r="G16" s="28" t="s">
        <v>31</v>
      </c>
      <c r="H16" s="41"/>
      <c r="I16" s="40" t="s">
        <v>60</v>
      </c>
      <c r="J16" s="36"/>
      <c r="K16" s="29"/>
      <c r="L16" s="30"/>
      <c r="M16" s="30"/>
      <c r="N16" s="20"/>
      <c r="O16" s="20"/>
      <c r="P16" s="23"/>
    </row>
    <row r="17" spans="1:16" ht="21.75" customHeight="1" x14ac:dyDescent="0.2">
      <c r="A17" s="25"/>
      <c r="B17" s="21"/>
      <c r="C17" s="19"/>
      <c r="D17" s="19"/>
      <c r="E17" s="22"/>
      <c r="F17" s="34"/>
      <c r="G17" s="28" t="s">
        <v>28</v>
      </c>
      <c r="H17" s="41"/>
      <c r="I17" s="38" t="s">
        <v>62</v>
      </c>
      <c r="J17" s="30"/>
      <c r="K17" s="35">
        <v>2</v>
      </c>
      <c r="L17" s="30"/>
      <c r="M17" s="30"/>
      <c r="N17" s="20"/>
      <c r="O17" s="20"/>
      <c r="P17" s="23" t="s">
        <v>61</v>
      </c>
    </row>
    <row r="18" spans="1:16" ht="21.75" customHeight="1" x14ac:dyDescent="0.2">
      <c r="A18" s="25"/>
      <c r="B18" s="21"/>
      <c r="C18" s="19"/>
      <c r="D18" s="19"/>
      <c r="E18" s="22"/>
      <c r="F18" s="34" t="s">
        <v>32</v>
      </c>
      <c r="G18" s="28" t="s">
        <v>33</v>
      </c>
      <c r="H18" s="41"/>
      <c r="I18" s="40" t="s">
        <v>34</v>
      </c>
      <c r="J18" s="37"/>
      <c r="K18" s="29">
        <v>8</v>
      </c>
      <c r="L18" s="30">
        <f t="shared" ref="L18:L33" si="0">M18/K18</f>
        <v>0.65</v>
      </c>
      <c r="M18" s="30">
        <v>5.2</v>
      </c>
      <c r="N18" s="20"/>
      <c r="O18" s="20"/>
      <c r="P18" s="23"/>
    </row>
    <row r="19" spans="1:16" ht="21.75" customHeight="1" x14ac:dyDescent="0.2">
      <c r="A19" s="25"/>
      <c r="B19" s="21"/>
      <c r="C19" s="19"/>
      <c r="D19" s="19"/>
      <c r="E19" s="22"/>
      <c r="F19" s="34" t="s">
        <v>35</v>
      </c>
      <c r="G19" s="28" t="s">
        <v>28</v>
      </c>
      <c r="H19" s="41"/>
      <c r="I19" s="40" t="s">
        <v>36</v>
      </c>
      <c r="J19" s="30"/>
      <c r="K19" s="29">
        <v>4</v>
      </c>
      <c r="L19" s="30">
        <f t="shared" si="0"/>
        <v>27.232500000000002</v>
      </c>
      <c r="M19" s="30">
        <v>108.93</v>
      </c>
      <c r="N19" s="20"/>
      <c r="O19" s="20"/>
      <c r="P19" s="23" t="s">
        <v>61</v>
      </c>
    </row>
    <row r="20" spans="1:16" ht="21.75" customHeight="1" x14ac:dyDescent="0.2">
      <c r="A20" s="25"/>
      <c r="B20" s="21"/>
      <c r="C20" s="19"/>
      <c r="D20" s="19"/>
      <c r="E20" s="22"/>
      <c r="F20" s="34" t="s">
        <v>37</v>
      </c>
      <c r="G20" s="28" t="s">
        <v>38</v>
      </c>
      <c r="H20" s="41"/>
      <c r="I20" s="40" t="s">
        <v>39</v>
      </c>
      <c r="J20" s="30"/>
      <c r="K20" s="29">
        <v>4</v>
      </c>
      <c r="L20" s="30">
        <f t="shared" si="0"/>
        <v>1.9650000000000001</v>
      </c>
      <c r="M20" s="30">
        <v>7.86</v>
      </c>
      <c r="N20" s="20"/>
      <c r="O20" s="20"/>
      <c r="P20" s="23" t="s">
        <v>61</v>
      </c>
    </row>
    <row r="21" spans="1:16" ht="21.75" customHeight="1" x14ac:dyDescent="0.2">
      <c r="A21" s="25"/>
      <c r="B21" s="21"/>
      <c r="C21" s="19"/>
      <c r="D21" s="19"/>
      <c r="E21" s="22"/>
      <c r="F21" s="34" t="s">
        <v>40</v>
      </c>
      <c r="G21" s="28" t="s">
        <v>41</v>
      </c>
      <c r="H21" s="41"/>
      <c r="I21" s="40" t="s">
        <v>42</v>
      </c>
      <c r="J21" s="30"/>
      <c r="K21" s="29">
        <v>4</v>
      </c>
      <c r="L21" s="30">
        <f t="shared" si="0"/>
        <v>8.0075000000000003</v>
      </c>
      <c r="M21" s="30">
        <v>32.03</v>
      </c>
      <c r="N21" s="20"/>
      <c r="O21" s="20"/>
      <c r="P21" s="23" t="s">
        <v>61</v>
      </c>
    </row>
    <row r="22" spans="1:16" ht="21" customHeight="1" x14ac:dyDescent="0.2">
      <c r="A22" s="25"/>
      <c r="B22" s="21"/>
      <c r="C22" s="19"/>
      <c r="D22" s="19"/>
      <c r="E22" s="22"/>
      <c r="F22" s="34" t="s">
        <v>43</v>
      </c>
      <c r="G22" s="28" t="s">
        <v>44</v>
      </c>
      <c r="H22" s="41"/>
      <c r="I22" s="40" t="s">
        <v>45</v>
      </c>
      <c r="J22" s="30"/>
      <c r="K22" s="29">
        <v>16</v>
      </c>
      <c r="L22" s="30">
        <f t="shared" si="0"/>
        <v>1.0125</v>
      </c>
      <c r="M22" s="30">
        <v>16.2</v>
      </c>
      <c r="N22" s="20"/>
      <c r="O22" s="20"/>
      <c r="P22" s="23"/>
    </row>
    <row r="23" spans="1:16" ht="21" customHeight="1" x14ac:dyDescent="0.2">
      <c r="A23" s="25"/>
      <c r="B23" s="21"/>
      <c r="C23" s="19"/>
      <c r="D23" s="19"/>
      <c r="E23" s="22"/>
      <c r="F23" s="34" t="s">
        <v>46</v>
      </c>
      <c r="G23" s="28" t="s">
        <v>47</v>
      </c>
      <c r="H23" s="41"/>
      <c r="I23" s="40" t="s">
        <v>48</v>
      </c>
      <c r="J23" s="30"/>
      <c r="K23" s="29">
        <v>64</v>
      </c>
      <c r="L23" s="30">
        <f t="shared" si="0"/>
        <v>6.4062499999999994E-2</v>
      </c>
      <c r="M23" s="30">
        <v>4.0999999999999996</v>
      </c>
      <c r="N23" s="20"/>
      <c r="O23" s="20"/>
      <c r="P23" s="23"/>
    </row>
    <row r="24" spans="1:16" ht="21" customHeight="1" x14ac:dyDescent="0.2">
      <c r="A24" s="34"/>
      <c r="B24" s="21"/>
      <c r="C24" s="19"/>
      <c r="D24" s="19"/>
      <c r="E24" s="22"/>
      <c r="F24" s="32" t="s">
        <v>49</v>
      </c>
      <c r="G24" s="33" t="s">
        <v>50</v>
      </c>
      <c r="H24" s="41"/>
      <c r="I24" s="39" t="s">
        <v>26</v>
      </c>
      <c r="J24" s="34"/>
      <c r="K24" s="29"/>
      <c r="L24" s="30"/>
      <c r="M24" s="24"/>
      <c r="N24" s="20"/>
      <c r="O24" s="20"/>
      <c r="P24" s="23"/>
    </row>
    <row r="25" spans="1:16" ht="21" customHeight="1" x14ac:dyDescent="0.2">
      <c r="A25" s="25"/>
      <c r="B25" s="21"/>
      <c r="C25" s="19"/>
      <c r="D25" s="19"/>
      <c r="E25" s="22"/>
      <c r="F25" s="34" t="s">
        <v>51</v>
      </c>
      <c r="G25" s="28" t="s">
        <v>28</v>
      </c>
      <c r="H25" s="41"/>
      <c r="I25" s="40" t="s">
        <v>29</v>
      </c>
      <c r="J25" s="30"/>
      <c r="K25" s="29">
        <v>2</v>
      </c>
      <c r="L25" s="30">
        <f t="shared" si="0"/>
        <v>77.650000000000006</v>
      </c>
      <c r="M25" s="30">
        <v>155.30000000000001</v>
      </c>
      <c r="N25" s="20"/>
      <c r="O25" s="20"/>
      <c r="P25" s="23" t="s">
        <v>61</v>
      </c>
    </row>
    <row r="26" spans="1:16" ht="21" customHeight="1" x14ac:dyDescent="0.2">
      <c r="A26" s="25"/>
      <c r="B26" s="21"/>
      <c r="C26" s="19"/>
      <c r="D26" s="19"/>
      <c r="E26" s="22"/>
      <c r="F26" s="34" t="s">
        <v>52</v>
      </c>
      <c r="G26" s="28" t="s">
        <v>31</v>
      </c>
      <c r="H26" s="41"/>
      <c r="I26" s="40" t="s">
        <v>60</v>
      </c>
      <c r="J26" s="30"/>
      <c r="K26" s="29"/>
      <c r="L26" s="30"/>
      <c r="M26" s="30"/>
      <c r="N26" s="20"/>
      <c r="O26" s="20"/>
      <c r="P26" s="23"/>
    </row>
    <row r="27" spans="1:16" ht="21" customHeight="1" x14ac:dyDescent="0.2">
      <c r="A27" s="25"/>
      <c r="B27" s="21"/>
      <c r="C27" s="19"/>
      <c r="D27" s="19"/>
      <c r="E27" s="22"/>
      <c r="F27" s="34"/>
      <c r="G27" s="28" t="s">
        <v>28</v>
      </c>
      <c r="H27" s="41"/>
      <c r="I27" s="38" t="s">
        <v>62</v>
      </c>
      <c r="J27" s="30"/>
      <c r="K27" s="35">
        <v>2</v>
      </c>
      <c r="L27" s="30"/>
      <c r="M27" s="30"/>
      <c r="N27" s="20"/>
      <c r="O27" s="20"/>
      <c r="P27" s="23" t="s">
        <v>61</v>
      </c>
    </row>
    <row r="28" spans="1:16" ht="21" customHeight="1" x14ac:dyDescent="0.2">
      <c r="A28" s="25"/>
      <c r="B28" s="21"/>
      <c r="C28" s="19"/>
      <c r="D28" s="19"/>
      <c r="E28" s="22"/>
      <c r="F28" s="34" t="s">
        <v>53</v>
      </c>
      <c r="G28" s="28" t="s">
        <v>33</v>
      </c>
      <c r="H28" s="41"/>
      <c r="I28" s="40" t="s">
        <v>34</v>
      </c>
      <c r="J28" s="30"/>
      <c r="K28" s="29">
        <v>8</v>
      </c>
      <c r="L28" s="30">
        <f t="shared" si="0"/>
        <v>0.65</v>
      </c>
      <c r="M28" s="30">
        <v>5.2</v>
      </c>
      <c r="N28" s="20"/>
      <c r="O28" s="20"/>
      <c r="P28" s="23"/>
    </row>
    <row r="29" spans="1:16" ht="21" customHeight="1" x14ac:dyDescent="0.2">
      <c r="A29" s="25"/>
      <c r="B29" s="21"/>
      <c r="C29" s="19"/>
      <c r="D29" s="19"/>
      <c r="E29" s="22"/>
      <c r="F29" s="34" t="s">
        <v>54</v>
      </c>
      <c r="G29" s="28" t="s">
        <v>28</v>
      </c>
      <c r="H29" s="41"/>
      <c r="I29" s="40" t="s">
        <v>36</v>
      </c>
      <c r="J29" s="30"/>
      <c r="K29" s="29">
        <v>4</v>
      </c>
      <c r="L29" s="30">
        <f t="shared" si="0"/>
        <v>27.232500000000002</v>
      </c>
      <c r="M29" s="30">
        <v>108.93</v>
      </c>
      <c r="N29" s="20"/>
      <c r="O29" s="20"/>
      <c r="P29" s="23" t="s">
        <v>61</v>
      </c>
    </row>
    <row r="30" spans="1:16" ht="21" customHeight="1" x14ac:dyDescent="0.2">
      <c r="A30" s="25"/>
      <c r="B30" s="21"/>
      <c r="C30" s="19"/>
      <c r="D30" s="19"/>
      <c r="E30" s="22"/>
      <c r="F30" s="34" t="s">
        <v>55</v>
      </c>
      <c r="G30" s="28" t="s">
        <v>38</v>
      </c>
      <c r="H30" s="41"/>
      <c r="I30" s="40" t="s">
        <v>39</v>
      </c>
      <c r="J30" s="30"/>
      <c r="K30" s="29">
        <v>4</v>
      </c>
      <c r="L30" s="30">
        <f t="shared" si="0"/>
        <v>1.9650000000000001</v>
      </c>
      <c r="M30" s="30">
        <v>7.86</v>
      </c>
      <c r="N30" s="20"/>
      <c r="O30" s="20"/>
      <c r="P30" s="23" t="s">
        <v>61</v>
      </c>
    </row>
    <row r="31" spans="1:16" ht="21" customHeight="1" x14ac:dyDescent="0.2">
      <c r="A31" s="25"/>
      <c r="B31" s="21"/>
      <c r="C31" s="19"/>
      <c r="D31" s="19"/>
      <c r="E31" s="22"/>
      <c r="F31" s="34" t="s">
        <v>56</v>
      </c>
      <c r="G31" s="28" t="s">
        <v>41</v>
      </c>
      <c r="H31" s="41"/>
      <c r="I31" s="40" t="s">
        <v>42</v>
      </c>
      <c r="J31" s="30"/>
      <c r="K31" s="29">
        <v>4</v>
      </c>
      <c r="L31" s="30">
        <f t="shared" si="0"/>
        <v>8.0075000000000003</v>
      </c>
      <c r="M31" s="30">
        <v>32.03</v>
      </c>
      <c r="N31" s="20"/>
      <c r="O31" s="20"/>
      <c r="P31" s="23" t="s">
        <v>61</v>
      </c>
    </row>
    <row r="32" spans="1:16" ht="21" customHeight="1" x14ac:dyDescent="0.2">
      <c r="A32" s="25"/>
      <c r="B32" s="21"/>
      <c r="C32" s="19"/>
      <c r="D32" s="19"/>
      <c r="E32" s="22"/>
      <c r="F32" s="34" t="s">
        <v>57</v>
      </c>
      <c r="G32" s="28" t="s">
        <v>44</v>
      </c>
      <c r="H32" s="41"/>
      <c r="I32" s="40" t="s">
        <v>45</v>
      </c>
      <c r="J32" s="30"/>
      <c r="K32" s="29">
        <v>16</v>
      </c>
      <c r="L32" s="30">
        <f t="shared" si="0"/>
        <v>1.0125</v>
      </c>
      <c r="M32" s="30">
        <v>16.2</v>
      </c>
      <c r="N32" s="20"/>
      <c r="O32" s="20"/>
      <c r="P32" s="23"/>
    </row>
    <row r="33" spans="1:16" ht="21" customHeight="1" x14ac:dyDescent="0.2">
      <c r="A33" s="25"/>
      <c r="B33" s="21"/>
      <c r="C33" s="19"/>
      <c r="D33" s="19"/>
      <c r="E33" s="22"/>
      <c r="F33" s="34" t="s">
        <v>58</v>
      </c>
      <c r="G33" s="28" t="s">
        <v>47</v>
      </c>
      <c r="H33" s="41"/>
      <c r="I33" s="40" t="s">
        <v>48</v>
      </c>
      <c r="J33" s="30"/>
      <c r="K33" s="29">
        <v>64</v>
      </c>
      <c r="L33" s="30">
        <f t="shared" si="0"/>
        <v>6.4062499999999994E-2</v>
      </c>
      <c r="M33" s="30">
        <v>4.0999999999999996</v>
      </c>
      <c r="N33" s="20"/>
      <c r="O33" s="20"/>
      <c r="P33" s="23"/>
    </row>
    <row r="34" spans="1:16" ht="15" customHeight="1" x14ac:dyDescent="0.25">
      <c r="A34" s="45"/>
      <c r="B34" s="46"/>
      <c r="C34" s="47"/>
      <c r="D34" s="47"/>
      <c r="E34" s="47"/>
      <c r="F34" s="48"/>
      <c r="G34" s="49"/>
      <c r="H34" s="50"/>
      <c r="I34" s="51" t="s">
        <v>21</v>
      </c>
      <c r="J34" s="42"/>
      <c r="K34" s="43">
        <f>SUM(K14:K33)</f>
        <v>208</v>
      </c>
      <c r="L34" s="43">
        <f>SUM(L14:L33)</f>
        <v>233.16312500000004</v>
      </c>
      <c r="M34" s="43">
        <f>SUM(M14:M33)</f>
        <v>659.24000000000012</v>
      </c>
      <c r="N34" s="43">
        <f>SUM(N14:N33)</f>
        <v>0</v>
      </c>
      <c r="O34" s="43">
        <f>SUM(O14:O33)</f>
        <v>0</v>
      </c>
      <c r="P34" s="44"/>
    </row>
    <row r="35" spans="1:16" ht="15.75" x14ac:dyDescent="0.25">
      <c r="E35" s="13"/>
      <c r="F35" s="13"/>
      <c r="G35" s="13"/>
      <c r="H35" s="14"/>
      <c r="I35" s="14"/>
      <c r="J35" s="14"/>
      <c r="K35" s="14"/>
      <c r="L35" s="14"/>
    </row>
    <row r="36" spans="1:16" ht="15" x14ac:dyDescent="0.2">
      <c r="E36" s="15" t="s">
        <v>19</v>
      </c>
      <c r="F36" s="15"/>
      <c r="G36" s="15"/>
      <c r="H36" s="16"/>
      <c r="I36" s="16"/>
      <c r="J36" s="96" t="s">
        <v>20</v>
      </c>
      <c r="K36" s="96"/>
      <c r="L36" s="96"/>
    </row>
    <row r="37" spans="1:16" ht="15" x14ac:dyDescent="0.2">
      <c r="E37" s="16"/>
      <c r="F37" s="16"/>
      <c r="G37" s="16"/>
      <c r="H37" s="16"/>
      <c r="I37" s="16"/>
      <c r="J37" s="16"/>
      <c r="K37" s="16"/>
      <c r="L37" s="16"/>
    </row>
    <row r="38" spans="1:16" ht="15" x14ac:dyDescent="0.2">
      <c r="E38" s="16" t="s">
        <v>18</v>
      </c>
      <c r="F38" s="16"/>
      <c r="G38" s="16"/>
      <c r="H38" s="16"/>
      <c r="I38" s="16"/>
      <c r="J38" s="96" t="s">
        <v>17</v>
      </c>
      <c r="K38" s="96"/>
      <c r="L38" s="96"/>
    </row>
    <row r="39" spans="1:16" x14ac:dyDescent="0.2">
      <c r="A39" s="11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</sheetData>
  <mergeCells count="11">
    <mergeCell ref="J38:L38"/>
    <mergeCell ref="A5:P5"/>
    <mergeCell ref="A6:P6"/>
    <mergeCell ref="A10:P10"/>
    <mergeCell ref="J36:L36"/>
    <mergeCell ref="C13:J13"/>
    <mergeCell ref="J1:P1"/>
    <mergeCell ref="J2:P2"/>
    <mergeCell ref="A4:P4"/>
    <mergeCell ref="A7:P7"/>
    <mergeCell ref="A8:P8"/>
  </mergeCells>
  <phoneticPr fontId="20" type="noConversion"/>
  <printOptions horizontalCentered="1"/>
  <pageMargins left="0.19685039370078741" right="0.19685039370078741" top="0.39370078740157483" bottom="0.19685039370078741" header="0.31496062992125984" footer="0.31496062992125984"/>
  <pageSetup paperSize="9" scale="65" orientation="landscape" r:id="rId1"/>
  <rowBreaks count="1" manualBreakCount="1">
    <brk id="4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2"/>
  <sheetViews>
    <sheetView tabSelected="1" view="pageLayout" topLeftCell="A25" zoomScale="70" zoomScaleNormal="55" zoomScaleSheetLayoutView="85" zoomScalePageLayoutView="70" workbookViewId="0">
      <selection activeCell="M43" sqref="M43"/>
    </sheetView>
  </sheetViews>
  <sheetFormatPr defaultRowHeight="14.25" x14ac:dyDescent="0.2"/>
  <cols>
    <col min="1" max="1" width="7.5703125" style="10" customWidth="1"/>
    <col min="2" max="2" width="26.140625" style="1" customWidth="1"/>
    <col min="3" max="3" width="12" style="1" customWidth="1"/>
    <col min="4" max="4" width="30.42578125" style="1" customWidth="1"/>
    <col min="5" max="5" width="10.85546875" style="1" customWidth="1"/>
    <col min="6" max="6" width="25.140625" style="1" customWidth="1"/>
    <col min="7" max="7" width="4.85546875" style="1" customWidth="1"/>
    <col min="8" max="8" width="8.140625" style="1" customWidth="1"/>
    <col min="9" max="9" width="9.42578125" style="1" customWidth="1"/>
    <col min="10" max="10" width="14.42578125" style="1" customWidth="1"/>
    <col min="11" max="11" width="11.5703125" style="1" bestFit="1" customWidth="1"/>
    <col min="12" max="12" width="13.140625" style="1" customWidth="1"/>
    <col min="13" max="13" width="14.5703125" style="1" customWidth="1"/>
    <col min="14" max="14" width="33.5703125" style="1" customWidth="1"/>
    <col min="15" max="15" width="0.42578125" style="1" hidden="1" customWidth="1"/>
    <col min="16" max="16" width="0.7109375" style="1" hidden="1" customWidth="1"/>
    <col min="17" max="17" width="15.28515625" style="1" customWidth="1"/>
    <col min="18" max="18" width="19.28515625" style="1" customWidth="1"/>
    <col min="19" max="16384" width="9.140625" style="1"/>
  </cols>
  <sheetData>
    <row r="1" spans="1:23" ht="72.75" customHeight="1" x14ac:dyDescent="0.2">
      <c r="A1" s="52"/>
      <c r="B1" s="52"/>
      <c r="C1" s="4"/>
      <c r="D1" s="4"/>
      <c r="E1" s="4"/>
      <c r="F1" s="4"/>
      <c r="G1" s="4"/>
      <c r="H1" s="4"/>
      <c r="I1" s="4"/>
      <c r="J1" s="4"/>
      <c r="L1" s="108"/>
      <c r="M1" s="108"/>
      <c r="N1" s="108"/>
      <c r="O1" s="108"/>
      <c r="P1" s="108"/>
      <c r="Q1" s="108"/>
      <c r="R1" s="108"/>
    </row>
    <row r="2" spans="1:23" ht="50.25" customHeight="1" x14ac:dyDescent="0.25">
      <c r="A2" s="52"/>
      <c r="B2" s="59" t="s">
        <v>84</v>
      </c>
      <c r="C2" s="4"/>
      <c r="D2" s="4"/>
      <c r="E2" s="4"/>
      <c r="F2" s="4"/>
      <c r="G2" s="4"/>
      <c r="H2" s="4"/>
      <c r="I2" s="4"/>
      <c r="J2" s="4"/>
      <c r="L2" s="108"/>
      <c r="M2" s="108"/>
      <c r="N2" s="108"/>
      <c r="O2" s="108"/>
      <c r="P2" s="108"/>
      <c r="Q2" s="108"/>
      <c r="R2" s="108"/>
      <c r="S2"/>
      <c r="T2"/>
      <c r="U2"/>
      <c r="V2"/>
      <c r="W2"/>
    </row>
    <row r="3" spans="1:23" ht="15" x14ac:dyDescent="0.25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S3"/>
      <c r="T3"/>
      <c r="U3"/>
      <c r="V3"/>
      <c r="W3"/>
    </row>
    <row r="4" spans="1:23" ht="18.75" customHeight="1" x14ac:dyDescent="0.25">
      <c r="A4" s="110" t="s">
        <v>95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Q4"/>
      <c r="R4"/>
      <c r="S4"/>
      <c r="T4"/>
      <c r="U4"/>
    </row>
    <row r="5" spans="1:23" ht="15.75" customHeight="1" x14ac:dyDescent="0.25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S5"/>
      <c r="T5"/>
      <c r="U5"/>
      <c r="V5"/>
      <c r="W5"/>
    </row>
    <row r="6" spans="1:23" ht="30.75" customHeight="1" x14ac:dyDescent="0.25">
      <c r="A6" s="109" t="s">
        <v>79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S6"/>
      <c r="T6"/>
      <c r="U6"/>
      <c r="V6"/>
      <c r="W6"/>
    </row>
    <row r="7" spans="1:23" ht="15.75" customHeight="1" x14ac:dyDescent="0.25">
      <c r="A7" s="109" t="s">
        <v>80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S7"/>
      <c r="T7"/>
      <c r="U7"/>
      <c r="V7"/>
      <c r="W7"/>
    </row>
    <row r="8" spans="1:23" ht="15.75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S8"/>
      <c r="T8"/>
      <c r="U8"/>
      <c r="V8"/>
      <c r="W8"/>
    </row>
    <row r="9" spans="1:23" ht="15" x14ac:dyDescent="0.25">
      <c r="A9" s="1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S9"/>
      <c r="T9"/>
      <c r="U9"/>
      <c r="V9"/>
      <c r="W9"/>
    </row>
    <row r="10" spans="1:23" ht="15" x14ac:dyDescent="0.25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S10"/>
      <c r="T10"/>
      <c r="U10"/>
      <c r="V10"/>
      <c r="W10"/>
    </row>
    <row r="11" spans="1:23" ht="93" customHeight="1" x14ac:dyDescent="0.25">
      <c r="A11" s="76" t="s">
        <v>78</v>
      </c>
      <c r="B11" s="76" t="s">
        <v>67</v>
      </c>
      <c r="C11" s="76" t="s">
        <v>68</v>
      </c>
      <c r="D11" s="76" t="s">
        <v>69</v>
      </c>
      <c r="E11" s="76" t="s">
        <v>70</v>
      </c>
      <c r="F11" s="76" t="s">
        <v>71</v>
      </c>
      <c r="G11" s="76" t="s">
        <v>72</v>
      </c>
      <c r="H11" s="76" t="s">
        <v>73</v>
      </c>
      <c r="I11" s="76" t="s">
        <v>82</v>
      </c>
      <c r="J11" s="76" t="s">
        <v>83</v>
      </c>
      <c r="K11" s="76" t="s">
        <v>94</v>
      </c>
      <c r="L11" s="76" t="s">
        <v>88</v>
      </c>
      <c r="M11" s="76" t="s">
        <v>74</v>
      </c>
      <c r="N11" s="76" t="s">
        <v>75</v>
      </c>
      <c r="O11" s="76" t="s">
        <v>11</v>
      </c>
      <c r="P11" s="76" t="s">
        <v>12</v>
      </c>
      <c r="Q11" s="76" t="s">
        <v>76</v>
      </c>
      <c r="R11" s="76" t="s">
        <v>77</v>
      </c>
      <c r="S11"/>
      <c r="T11"/>
      <c r="U11"/>
      <c r="V11"/>
      <c r="W11"/>
    </row>
    <row r="12" spans="1:23" ht="15" x14ac:dyDescent="0.25">
      <c r="A12" s="69">
        <v>1</v>
      </c>
      <c r="B12" s="69">
        <v>2</v>
      </c>
      <c r="C12" s="69">
        <v>3</v>
      </c>
      <c r="D12" s="69">
        <v>4</v>
      </c>
      <c r="E12" s="69">
        <v>5</v>
      </c>
      <c r="F12" s="69">
        <v>6</v>
      </c>
      <c r="G12" s="69">
        <v>7</v>
      </c>
      <c r="H12" s="69">
        <v>8</v>
      </c>
      <c r="I12" s="77">
        <v>9</v>
      </c>
      <c r="J12" s="77">
        <v>10</v>
      </c>
      <c r="K12" s="69">
        <v>11</v>
      </c>
      <c r="L12" s="69">
        <v>12</v>
      </c>
      <c r="M12" s="69">
        <v>13</v>
      </c>
      <c r="N12" s="69">
        <v>14</v>
      </c>
      <c r="O12" s="69">
        <v>13</v>
      </c>
      <c r="P12" s="69">
        <v>14</v>
      </c>
      <c r="Q12" s="69">
        <v>15</v>
      </c>
      <c r="R12" s="69">
        <v>16</v>
      </c>
      <c r="S12"/>
      <c r="T12"/>
      <c r="U12"/>
      <c r="V12"/>
      <c r="W12"/>
    </row>
    <row r="13" spans="1:23" ht="42.75" customHeight="1" x14ac:dyDescent="0.25">
      <c r="A13" s="69">
        <v>1</v>
      </c>
      <c r="B13" s="82" t="s">
        <v>108</v>
      </c>
      <c r="C13" s="89" t="s">
        <v>101</v>
      </c>
      <c r="D13" s="67" t="s">
        <v>89</v>
      </c>
      <c r="E13" s="67" t="s">
        <v>92</v>
      </c>
      <c r="F13" s="67" t="s">
        <v>103</v>
      </c>
      <c r="G13" s="67" t="s">
        <v>93</v>
      </c>
      <c r="H13" s="74">
        <v>100</v>
      </c>
      <c r="I13" s="71"/>
      <c r="J13" s="71"/>
      <c r="K13" s="72"/>
      <c r="L13" s="86"/>
      <c r="M13" s="78">
        <v>42060</v>
      </c>
      <c r="N13" s="106"/>
      <c r="O13" s="69"/>
      <c r="P13" s="69"/>
      <c r="Q13" s="105" t="s">
        <v>107</v>
      </c>
      <c r="R13" s="105" t="s">
        <v>109</v>
      </c>
      <c r="S13"/>
      <c r="T13"/>
      <c r="U13"/>
      <c r="V13"/>
      <c r="W13"/>
    </row>
    <row r="14" spans="1:23" ht="48.75" customHeight="1" x14ac:dyDescent="0.25">
      <c r="A14" s="69">
        <v>2</v>
      </c>
      <c r="B14" s="83" t="s">
        <v>99</v>
      </c>
      <c r="C14" s="89" t="s">
        <v>101</v>
      </c>
      <c r="D14" s="67" t="s">
        <v>90</v>
      </c>
      <c r="E14" s="67" t="s">
        <v>92</v>
      </c>
      <c r="F14" s="67" t="s">
        <v>103</v>
      </c>
      <c r="G14" s="67" t="s">
        <v>93</v>
      </c>
      <c r="H14" s="74">
        <v>100</v>
      </c>
      <c r="I14" s="71"/>
      <c r="J14" s="71"/>
      <c r="K14" s="72"/>
      <c r="L14" s="86"/>
      <c r="M14" s="78">
        <v>42060</v>
      </c>
      <c r="N14" s="107"/>
      <c r="O14" s="69"/>
      <c r="P14" s="69"/>
      <c r="Q14" s="105"/>
      <c r="R14" s="105"/>
      <c r="S14"/>
      <c r="T14"/>
      <c r="U14"/>
      <c r="V14"/>
      <c r="W14"/>
    </row>
    <row r="15" spans="1:23" ht="45.75" customHeight="1" x14ac:dyDescent="0.25">
      <c r="A15" s="69">
        <v>3</v>
      </c>
      <c r="B15" s="83" t="s">
        <v>100</v>
      </c>
      <c r="C15" s="89" t="s">
        <v>102</v>
      </c>
      <c r="D15" s="67" t="s">
        <v>91</v>
      </c>
      <c r="E15" s="67" t="s">
        <v>92</v>
      </c>
      <c r="F15" s="67" t="s">
        <v>103</v>
      </c>
      <c r="G15" s="67" t="s">
        <v>93</v>
      </c>
      <c r="H15" s="74">
        <v>100</v>
      </c>
      <c r="I15" s="71"/>
      <c r="J15" s="71"/>
      <c r="K15" s="72"/>
      <c r="L15" s="86"/>
      <c r="M15" s="78">
        <v>42060</v>
      </c>
      <c r="N15" s="107"/>
      <c r="O15" s="69"/>
      <c r="P15" s="69"/>
      <c r="Q15" s="105"/>
      <c r="R15" s="105"/>
      <c r="S15"/>
      <c r="T15"/>
      <c r="U15"/>
      <c r="V15"/>
      <c r="W15"/>
    </row>
    <row r="16" spans="1:23" ht="49.5" customHeight="1" x14ac:dyDescent="0.25">
      <c r="A16" s="69">
        <v>4</v>
      </c>
      <c r="B16" s="84" t="s">
        <v>96</v>
      </c>
      <c r="C16" s="90" t="s">
        <v>111</v>
      </c>
      <c r="D16" s="71"/>
      <c r="E16" s="73"/>
      <c r="F16" s="71"/>
      <c r="G16" s="73" t="s">
        <v>105</v>
      </c>
      <c r="H16" s="75">
        <v>200</v>
      </c>
      <c r="I16" s="71"/>
      <c r="J16" s="71"/>
      <c r="K16" s="72"/>
      <c r="L16" s="86"/>
      <c r="M16" s="78">
        <v>42060</v>
      </c>
      <c r="N16" s="107"/>
      <c r="O16" s="20"/>
      <c r="P16" s="20"/>
      <c r="Q16" s="105"/>
      <c r="R16" s="105"/>
      <c r="S16"/>
      <c r="T16"/>
      <c r="U16"/>
      <c r="V16"/>
      <c r="W16"/>
    </row>
    <row r="17" spans="1:23" ht="29.25" customHeight="1" x14ac:dyDescent="0.25">
      <c r="A17" s="69">
        <v>5</v>
      </c>
      <c r="B17" s="84" t="s">
        <v>106</v>
      </c>
      <c r="C17" s="90" t="s">
        <v>112</v>
      </c>
      <c r="D17" s="71"/>
      <c r="E17" s="73"/>
      <c r="F17" s="71"/>
      <c r="G17" s="73" t="s">
        <v>105</v>
      </c>
      <c r="H17" s="75">
        <v>40</v>
      </c>
      <c r="I17" s="71"/>
      <c r="J17" s="71"/>
      <c r="K17" s="72"/>
      <c r="L17" s="86"/>
      <c r="M17" s="78">
        <v>42060</v>
      </c>
      <c r="N17" s="107"/>
      <c r="O17" s="20"/>
      <c r="P17" s="20"/>
      <c r="Q17" s="105"/>
      <c r="R17" s="105"/>
      <c r="S17"/>
      <c r="T17"/>
      <c r="U17"/>
      <c r="V17"/>
      <c r="W17"/>
    </row>
    <row r="18" spans="1:23" ht="33" customHeight="1" x14ac:dyDescent="0.25">
      <c r="A18" s="69">
        <v>6</v>
      </c>
      <c r="B18" s="84" t="s">
        <v>97</v>
      </c>
      <c r="C18" s="89"/>
      <c r="D18" s="68" t="s">
        <v>98</v>
      </c>
      <c r="E18" s="70"/>
      <c r="F18" s="67"/>
      <c r="G18" s="73" t="s">
        <v>105</v>
      </c>
      <c r="H18" s="74">
        <v>6</v>
      </c>
      <c r="I18" s="66"/>
      <c r="J18" s="71"/>
      <c r="K18" s="67"/>
      <c r="L18" s="86"/>
      <c r="M18" s="78">
        <v>42060</v>
      </c>
      <c r="N18" s="107"/>
      <c r="O18" s="20"/>
      <c r="P18" s="20"/>
      <c r="Q18" s="105"/>
      <c r="R18" s="105"/>
      <c r="S18"/>
      <c r="T18"/>
      <c r="U18"/>
      <c r="V18"/>
      <c r="W18"/>
    </row>
    <row r="19" spans="1:23" ht="52.5" customHeight="1" x14ac:dyDescent="0.25">
      <c r="A19" s="69">
        <v>7</v>
      </c>
      <c r="B19" s="84" t="s">
        <v>147</v>
      </c>
      <c r="C19" s="89" t="s">
        <v>110</v>
      </c>
      <c r="D19" s="68" t="s">
        <v>148</v>
      </c>
      <c r="E19" s="73" t="s">
        <v>104</v>
      </c>
      <c r="F19" s="91"/>
      <c r="G19" s="73" t="s">
        <v>105</v>
      </c>
      <c r="H19" s="74">
        <v>100</v>
      </c>
      <c r="I19" s="66"/>
      <c r="J19" s="71"/>
      <c r="K19" s="72"/>
      <c r="L19" s="86"/>
      <c r="M19" s="78">
        <v>42060</v>
      </c>
      <c r="N19" s="107"/>
      <c r="O19" s="20"/>
      <c r="P19" s="20"/>
      <c r="Q19" s="105"/>
      <c r="R19" s="105"/>
      <c r="S19"/>
      <c r="T19"/>
      <c r="U19"/>
      <c r="V19"/>
      <c r="W19"/>
    </row>
    <row r="20" spans="1:23" ht="54" customHeight="1" x14ac:dyDescent="0.25">
      <c r="A20" s="69">
        <v>8</v>
      </c>
      <c r="B20" s="84" t="s">
        <v>147</v>
      </c>
      <c r="C20" s="89" t="s">
        <v>149</v>
      </c>
      <c r="D20" s="68" t="s">
        <v>150</v>
      </c>
      <c r="E20" s="73" t="s">
        <v>104</v>
      </c>
      <c r="F20" s="91"/>
      <c r="G20" s="73" t="s">
        <v>105</v>
      </c>
      <c r="H20" s="74">
        <v>100</v>
      </c>
      <c r="I20" s="66"/>
      <c r="J20" s="71"/>
      <c r="K20" s="72"/>
      <c r="L20" s="86"/>
      <c r="M20" s="78">
        <v>42060</v>
      </c>
      <c r="N20" s="107"/>
      <c r="O20" s="20"/>
      <c r="P20" s="20"/>
      <c r="Q20" s="105"/>
      <c r="R20" s="105"/>
      <c r="S20"/>
      <c r="T20"/>
      <c r="U20"/>
      <c r="V20"/>
      <c r="W20"/>
    </row>
    <row r="21" spans="1:23" ht="54.75" customHeight="1" x14ac:dyDescent="0.25">
      <c r="A21" s="69">
        <v>9</v>
      </c>
      <c r="B21" s="84" t="s">
        <v>147</v>
      </c>
      <c r="C21" s="89" t="s">
        <v>152</v>
      </c>
      <c r="D21" s="68" t="s">
        <v>151</v>
      </c>
      <c r="E21" s="73" t="s">
        <v>104</v>
      </c>
      <c r="F21" s="67"/>
      <c r="G21" s="73" t="s">
        <v>105</v>
      </c>
      <c r="H21" s="74">
        <v>50</v>
      </c>
      <c r="I21" s="66"/>
      <c r="J21" s="71"/>
      <c r="K21" s="72"/>
      <c r="L21" s="86"/>
      <c r="M21" s="78">
        <v>42060</v>
      </c>
      <c r="N21" s="107"/>
      <c r="O21" s="20"/>
      <c r="P21" s="20"/>
      <c r="Q21" s="105"/>
      <c r="R21" s="105"/>
      <c r="S21"/>
      <c r="T21"/>
      <c r="U21"/>
      <c r="V21"/>
      <c r="W21"/>
    </row>
    <row r="22" spans="1:23" ht="51.75" customHeight="1" x14ac:dyDescent="0.25">
      <c r="A22" s="69">
        <v>10</v>
      </c>
      <c r="B22" s="84" t="s">
        <v>147</v>
      </c>
      <c r="C22" s="89" t="s">
        <v>153</v>
      </c>
      <c r="D22" s="68" t="s">
        <v>154</v>
      </c>
      <c r="E22" s="73" t="s">
        <v>104</v>
      </c>
      <c r="F22" s="91"/>
      <c r="G22" s="73" t="s">
        <v>105</v>
      </c>
      <c r="H22" s="74">
        <v>50</v>
      </c>
      <c r="I22" s="66"/>
      <c r="J22" s="71"/>
      <c r="K22" s="72"/>
      <c r="L22" s="86"/>
      <c r="M22" s="78">
        <v>42060</v>
      </c>
      <c r="N22" s="107"/>
      <c r="O22" s="20"/>
      <c r="P22" s="20"/>
      <c r="Q22" s="105"/>
      <c r="R22" s="105"/>
      <c r="S22"/>
      <c r="T22"/>
      <c r="U22"/>
      <c r="V22"/>
      <c r="W22"/>
    </row>
    <row r="23" spans="1:23" ht="41.25" customHeight="1" x14ac:dyDescent="0.25">
      <c r="A23" s="69">
        <v>11</v>
      </c>
      <c r="B23" s="84" t="s">
        <v>155</v>
      </c>
      <c r="C23" s="89"/>
      <c r="D23" s="68"/>
      <c r="E23" s="73" t="s">
        <v>104</v>
      </c>
      <c r="F23" s="91"/>
      <c r="G23" s="73" t="s">
        <v>105</v>
      </c>
      <c r="H23" s="74">
        <v>10</v>
      </c>
      <c r="I23" s="66"/>
      <c r="J23" s="71"/>
      <c r="K23" s="72"/>
      <c r="L23" s="86"/>
      <c r="M23" s="78">
        <v>42060</v>
      </c>
      <c r="N23" s="107"/>
      <c r="O23" s="20"/>
      <c r="P23" s="20"/>
      <c r="Q23" s="105"/>
      <c r="R23" s="105"/>
      <c r="S23"/>
      <c r="T23"/>
      <c r="U23"/>
      <c r="V23"/>
      <c r="W23"/>
    </row>
    <row r="24" spans="1:23" ht="42" customHeight="1" x14ac:dyDescent="0.25">
      <c r="A24" s="69">
        <v>12</v>
      </c>
      <c r="B24" s="84" t="s">
        <v>156</v>
      </c>
      <c r="C24" s="89"/>
      <c r="D24" s="68"/>
      <c r="E24" s="73" t="s">
        <v>104</v>
      </c>
      <c r="F24" s="91"/>
      <c r="G24" s="73" t="s">
        <v>105</v>
      </c>
      <c r="H24" s="74">
        <v>10</v>
      </c>
      <c r="I24" s="66"/>
      <c r="J24" s="71"/>
      <c r="K24" s="72"/>
      <c r="L24" s="86"/>
      <c r="M24" s="78">
        <v>42060</v>
      </c>
      <c r="N24" s="107"/>
      <c r="O24" s="20"/>
      <c r="P24" s="20"/>
      <c r="Q24" s="105"/>
      <c r="R24" s="105"/>
      <c r="S24"/>
      <c r="T24"/>
      <c r="U24"/>
      <c r="V24"/>
      <c r="W24"/>
    </row>
    <row r="25" spans="1:23" ht="37.5" customHeight="1" x14ac:dyDescent="0.25">
      <c r="A25" s="69">
        <v>13</v>
      </c>
      <c r="B25" s="84" t="s">
        <v>157</v>
      </c>
      <c r="C25" s="89"/>
      <c r="D25" s="68"/>
      <c r="E25" s="73" t="s">
        <v>104</v>
      </c>
      <c r="F25" s="67"/>
      <c r="G25" s="73" t="s">
        <v>105</v>
      </c>
      <c r="H25" s="74">
        <v>10</v>
      </c>
      <c r="I25" s="66"/>
      <c r="J25" s="71"/>
      <c r="K25" s="72"/>
      <c r="L25" s="86"/>
      <c r="M25" s="78">
        <v>42060</v>
      </c>
      <c r="N25" s="107"/>
      <c r="O25" s="20"/>
      <c r="P25" s="20"/>
      <c r="Q25" s="105"/>
      <c r="R25" s="105"/>
      <c r="S25"/>
      <c r="T25"/>
      <c r="U25"/>
      <c r="V25"/>
      <c r="W25"/>
    </row>
    <row r="26" spans="1:23" ht="40.5" customHeight="1" x14ac:dyDescent="0.25">
      <c r="A26" s="69">
        <v>14</v>
      </c>
      <c r="B26" s="84" t="s">
        <v>158</v>
      </c>
      <c r="C26" s="89"/>
      <c r="D26" s="68"/>
      <c r="E26" s="73" t="s">
        <v>104</v>
      </c>
      <c r="F26" s="85"/>
      <c r="G26" s="73" t="s">
        <v>105</v>
      </c>
      <c r="H26" s="74">
        <v>10</v>
      </c>
      <c r="I26" s="66"/>
      <c r="J26" s="71"/>
      <c r="K26" s="72"/>
      <c r="L26" s="86"/>
      <c r="M26" s="78">
        <v>42060</v>
      </c>
      <c r="N26" s="107"/>
      <c r="O26" s="20"/>
      <c r="P26" s="20"/>
      <c r="Q26" s="105"/>
      <c r="R26" s="105"/>
      <c r="S26"/>
      <c r="T26"/>
      <c r="U26"/>
      <c r="V26"/>
      <c r="W26"/>
    </row>
    <row r="27" spans="1:23" ht="51" customHeight="1" x14ac:dyDescent="0.25">
      <c r="A27" s="69">
        <v>15</v>
      </c>
      <c r="B27" s="84" t="s">
        <v>117</v>
      </c>
      <c r="C27" s="89" t="s">
        <v>118</v>
      </c>
      <c r="D27" s="68" t="s">
        <v>119</v>
      </c>
      <c r="E27" s="73" t="s">
        <v>92</v>
      </c>
      <c r="F27" s="91"/>
      <c r="G27" s="73" t="s">
        <v>93</v>
      </c>
      <c r="H27" s="74">
        <v>25</v>
      </c>
      <c r="I27" s="66"/>
      <c r="J27" s="71"/>
      <c r="K27" s="72"/>
      <c r="L27" s="86"/>
      <c r="M27" s="78">
        <v>42060</v>
      </c>
      <c r="N27" s="107"/>
      <c r="O27" s="20"/>
      <c r="P27" s="20"/>
      <c r="Q27" s="105"/>
      <c r="R27" s="105"/>
      <c r="S27"/>
      <c r="T27"/>
      <c r="U27"/>
      <c r="V27"/>
      <c r="W27"/>
    </row>
    <row r="28" spans="1:23" ht="39" customHeight="1" x14ac:dyDescent="0.25">
      <c r="A28" s="69">
        <v>16</v>
      </c>
      <c r="B28" s="84" t="s">
        <v>117</v>
      </c>
      <c r="C28" s="89" t="s">
        <v>120</v>
      </c>
      <c r="D28" s="68" t="s">
        <v>121</v>
      </c>
      <c r="E28" s="73" t="s">
        <v>92</v>
      </c>
      <c r="F28" s="91"/>
      <c r="G28" s="73" t="s">
        <v>93</v>
      </c>
      <c r="H28" s="74">
        <v>20</v>
      </c>
      <c r="I28" s="66"/>
      <c r="J28" s="71"/>
      <c r="K28" s="72"/>
      <c r="L28" s="86"/>
      <c r="M28" s="78">
        <v>42060</v>
      </c>
      <c r="N28" s="107"/>
      <c r="O28" s="20"/>
      <c r="P28" s="20"/>
      <c r="Q28" s="105"/>
      <c r="R28" s="105"/>
      <c r="S28"/>
      <c r="T28"/>
      <c r="U28"/>
      <c r="V28"/>
      <c r="W28"/>
    </row>
    <row r="29" spans="1:23" ht="35.25" customHeight="1" x14ac:dyDescent="0.25">
      <c r="A29" s="69">
        <v>17</v>
      </c>
      <c r="B29" s="84" t="s">
        <v>122</v>
      </c>
      <c r="C29" s="89" t="s">
        <v>123</v>
      </c>
      <c r="D29" s="68" t="s">
        <v>124</v>
      </c>
      <c r="E29" s="73" t="s">
        <v>92</v>
      </c>
      <c r="F29" s="91"/>
      <c r="G29" s="73" t="s">
        <v>93</v>
      </c>
      <c r="H29" s="74">
        <v>20</v>
      </c>
      <c r="I29" s="66"/>
      <c r="J29" s="71"/>
      <c r="K29" s="72"/>
      <c r="L29" s="86"/>
      <c r="M29" s="78">
        <v>42060</v>
      </c>
      <c r="N29" s="107"/>
      <c r="O29" s="20"/>
      <c r="P29" s="20"/>
      <c r="Q29" s="105"/>
      <c r="R29" s="105"/>
      <c r="S29"/>
      <c r="T29"/>
      <c r="U29"/>
      <c r="V29"/>
      <c r="W29"/>
    </row>
    <row r="30" spans="1:23" ht="35.25" customHeight="1" x14ac:dyDescent="0.25">
      <c r="A30" s="69">
        <v>18</v>
      </c>
      <c r="B30" s="84" t="s">
        <v>122</v>
      </c>
      <c r="C30" s="89" t="s">
        <v>125</v>
      </c>
      <c r="D30" s="68" t="s">
        <v>129</v>
      </c>
      <c r="E30" s="73" t="s">
        <v>92</v>
      </c>
      <c r="F30" s="91"/>
      <c r="G30" s="73" t="s">
        <v>93</v>
      </c>
      <c r="H30" s="74">
        <v>20</v>
      </c>
      <c r="I30" s="66"/>
      <c r="J30" s="71"/>
      <c r="K30" s="91"/>
      <c r="L30" s="86"/>
      <c r="M30" s="78">
        <v>42060</v>
      </c>
      <c r="N30" s="107"/>
      <c r="O30" s="20"/>
      <c r="P30" s="20"/>
      <c r="Q30" s="105"/>
      <c r="R30" s="105"/>
      <c r="S30"/>
      <c r="T30"/>
      <c r="U30"/>
      <c r="V30"/>
      <c r="W30"/>
    </row>
    <row r="31" spans="1:23" ht="35.25" customHeight="1" x14ac:dyDescent="0.25">
      <c r="A31" s="69">
        <v>19</v>
      </c>
      <c r="B31" s="84" t="s">
        <v>122</v>
      </c>
      <c r="C31" s="89" t="s">
        <v>126</v>
      </c>
      <c r="D31" s="68" t="s">
        <v>130</v>
      </c>
      <c r="E31" s="73" t="s">
        <v>92</v>
      </c>
      <c r="F31" s="91"/>
      <c r="G31" s="73" t="s">
        <v>93</v>
      </c>
      <c r="H31" s="74">
        <v>20</v>
      </c>
      <c r="I31" s="66"/>
      <c r="J31" s="71"/>
      <c r="K31" s="91"/>
      <c r="L31" s="86"/>
      <c r="M31" s="78">
        <v>42060</v>
      </c>
      <c r="N31" s="107"/>
      <c r="O31" s="20"/>
      <c r="P31" s="20"/>
      <c r="Q31" s="105"/>
      <c r="R31" s="105"/>
      <c r="S31"/>
      <c r="T31"/>
      <c r="U31"/>
      <c r="V31"/>
      <c r="W31"/>
    </row>
    <row r="32" spans="1:23" ht="35.25" customHeight="1" x14ac:dyDescent="0.25">
      <c r="A32" s="69">
        <v>20</v>
      </c>
      <c r="B32" s="84" t="s">
        <v>122</v>
      </c>
      <c r="C32" s="89" t="s">
        <v>127</v>
      </c>
      <c r="D32" s="68" t="s">
        <v>131</v>
      </c>
      <c r="E32" s="73" t="s">
        <v>92</v>
      </c>
      <c r="F32" s="91"/>
      <c r="G32" s="73" t="s">
        <v>93</v>
      </c>
      <c r="H32" s="74">
        <v>10</v>
      </c>
      <c r="I32" s="66"/>
      <c r="J32" s="71"/>
      <c r="K32" s="72"/>
      <c r="L32" s="86"/>
      <c r="M32" s="78">
        <v>42060</v>
      </c>
      <c r="N32" s="107"/>
      <c r="O32" s="20"/>
      <c r="P32" s="20"/>
      <c r="Q32" s="105"/>
      <c r="R32" s="105"/>
      <c r="S32"/>
      <c r="T32"/>
      <c r="U32"/>
      <c r="V32"/>
      <c r="W32"/>
    </row>
    <row r="33" spans="1:23" ht="27.75" customHeight="1" x14ac:dyDescent="0.25">
      <c r="A33" s="69">
        <v>21</v>
      </c>
      <c r="B33" s="84" t="s">
        <v>122</v>
      </c>
      <c r="C33" s="89" t="s">
        <v>128</v>
      </c>
      <c r="D33" s="68" t="s">
        <v>132</v>
      </c>
      <c r="E33" s="73" t="s">
        <v>92</v>
      </c>
      <c r="F33" s="91"/>
      <c r="G33" s="73" t="s">
        <v>93</v>
      </c>
      <c r="H33" s="74">
        <v>10</v>
      </c>
      <c r="I33" s="66"/>
      <c r="J33" s="71"/>
      <c r="K33" s="72"/>
      <c r="L33" s="86"/>
      <c r="M33" s="78">
        <v>42060</v>
      </c>
      <c r="N33" s="107"/>
      <c r="O33" s="20"/>
      <c r="P33" s="20"/>
      <c r="Q33" s="105"/>
      <c r="R33" s="105"/>
      <c r="S33"/>
      <c r="T33"/>
      <c r="U33"/>
      <c r="V33"/>
      <c r="W33"/>
    </row>
    <row r="34" spans="1:23" ht="27.75" customHeight="1" x14ac:dyDescent="0.25">
      <c r="A34" s="69">
        <v>22</v>
      </c>
      <c r="B34" s="84" t="s">
        <v>133</v>
      </c>
      <c r="C34" s="89" t="s">
        <v>134</v>
      </c>
      <c r="D34" s="68"/>
      <c r="E34" s="73" t="s">
        <v>92</v>
      </c>
      <c r="F34" s="91"/>
      <c r="G34" s="73" t="s">
        <v>93</v>
      </c>
      <c r="H34" s="74">
        <v>10</v>
      </c>
      <c r="I34" s="66"/>
      <c r="J34" s="71"/>
      <c r="K34" s="72"/>
      <c r="L34" s="86"/>
      <c r="M34" s="78">
        <v>42060</v>
      </c>
      <c r="N34" s="107"/>
      <c r="O34" s="20"/>
      <c r="P34" s="20"/>
      <c r="Q34" s="105"/>
      <c r="R34" s="105"/>
      <c r="S34"/>
      <c r="T34"/>
      <c r="U34"/>
      <c r="V34"/>
      <c r="W34"/>
    </row>
    <row r="35" spans="1:23" ht="32.25" customHeight="1" x14ac:dyDescent="0.25">
      <c r="A35" s="69">
        <v>23</v>
      </c>
      <c r="B35" s="84" t="s">
        <v>135</v>
      </c>
      <c r="C35" s="89" t="s">
        <v>136</v>
      </c>
      <c r="D35" s="68" t="s">
        <v>137</v>
      </c>
      <c r="E35" s="73"/>
      <c r="F35" s="91"/>
      <c r="G35" s="73" t="s">
        <v>93</v>
      </c>
      <c r="H35" s="74">
        <v>20</v>
      </c>
      <c r="I35" s="66"/>
      <c r="J35" s="71"/>
      <c r="K35" s="72"/>
      <c r="L35" s="86"/>
      <c r="M35" s="78">
        <v>42060</v>
      </c>
      <c r="N35" s="107"/>
      <c r="O35" s="20"/>
      <c r="P35" s="20"/>
      <c r="Q35" s="105"/>
      <c r="R35" s="105"/>
      <c r="S35"/>
      <c r="T35"/>
      <c r="U35"/>
      <c r="V35"/>
      <c r="W35"/>
    </row>
    <row r="36" spans="1:23" ht="27.75" customHeight="1" x14ac:dyDescent="0.25">
      <c r="A36" s="69">
        <v>24</v>
      </c>
      <c r="B36" s="84" t="s">
        <v>135</v>
      </c>
      <c r="C36" s="89" t="s">
        <v>138</v>
      </c>
      <c r="D36" s="68" t="s">
        <v>139</v>
      </c>
      <c r="E36" s="73"/>
      <c r="F36" s="91"/>
      <c r="G36" s="73" t="s">
        <v>93</v>
      </c>
      <c r="H36" s="74">
        <v>10</v>
      </c>
      <c r="I36" s="66"/>
      <c r="J36" s="71"/>
      <c r="K36" s="72"/>
      <c r="L36" s="86"/>
      <c r="M36" s="78">
        <v>42060</v>
      </c>
      <c r="N36" s="107"/>
      <c r="O36" s="20"/>
      <c r="P36" s="20"/>
      <c r="Q36" s="105"/>
      <c r="R36" s="105"/>
      <c r="S36"/>
      <c r="T36"/>
      <c r="U36"/>
      <c r="V36"/>
      <c r="W36"/>
    </row>
    <row r="37" spans="1:23" ht="35.25" customHeight="1" x14ac:dyDescent="0.25">
      <c r="A37" s="69">
        <v>25</v>
      </c>
      <c r="B37" s="84" t="s">
        <v>135</v>
      </c>
      <c r="C37" s="89" t="s">
        <v>140</v>
      </c>
      <c r="D37" s="68" t="s">
        <v>141</v>
      </c>
      <c r="E37" s="73"/>
      <c r="F37" s="91"/>
      <c r="G37" s="73" t="s">
        <v>93</v>
      </c>
      <c r="H37" s="74">
        <v>10</v>
      </c>
      <c r="I37" s="66"/>
      <c r="J37" s="71"/>
      <c r="K37" s="72"/>
      <c r="L37" s="86"/>
      <c r="M37" s="78">
        <v>42060</v>
      </c>
      <c r="N37" s="107"/>
      <c r="O37" s="20"/>
      <c r="P37" s="20"/>
      <c r="Q37" s="105"/>
      <c r="R37" s="105"/>
      <c r="S37"/>
      <c r="T37"/>
      <c r="U37"/>
      <c r="V37"/>
      <c r="W37"/>
    </row>
    <row r="38" spans="1:23" ht="27.75" customHeight="1" x14ac:dyDescent="0.25">
      <c r="A38" s="69">
        <v>26</v>
      </c>
      <c r="B38" s="84" t="s">
        <v>142</v>
      </c>
      <c r="C38" s="89" t="s">
        <v>143</v>
      </c>
      <c r="D38" s="68" t="s">
        <v>145</v>
      </c>
      <c r="E38" s="73"/>
      <c r="F38" s="91"/>
      <c r="G38" s="73" t="s">
        <v>93</v>
      </c>
      <c r="H38" s="74">
        <v>10</v>
      </c>
      <c r="I38" s="66"/>
      <c r="J38" s="71"/>
      <c r="K38" s="72"/>
      <c r="L38" s="86"/>
      <c r="M38" s="78">
        <v>42060</v>
      </c>
      <c r="N38" s="107"/>
      <c r="O38" s="20"/>
      <c r="P38" s="20"/>
      <c r="Q38" s="105"/>
      <c r="R38" s="105"/>
      <c r="S38"/>
      <c r="T38"/>
      <c r="U38"/>
      <c r="V38"/>
      <c r="W38"/>
    </row>
    <row r="39" spans="1:23" ht="27.75" customHeight="1" x14ac:dyDescent="0.25">
      <c r="A39" s="69">
        <v>27</v>
      </c>
      <c r="B39" s="84" t="s">
        <v>142</v>
      </c>
      <c r="C39" s="89" t="s">
        <v>144</v>
      </c>
      <c r="D39" s="68" t="s">
        <v>146</v>
      </c>
      <c r="E39" s="73"/>
      <c r="F39" s="91"/>
      <c r="G39" s="73" t="s">
        <v>93</v>
      </c>
      <c r="H39" s="74">
        <v>10</v>
      </c>
      <c r="I39" s="66"/>
      <c r="J39" s="71"/>
      <c r="K39" s="72"/>
      <c r="L39" s="86"/>
      <c r="M39" s="78">
        <v>42060</v>
      </c>
      <c r="N39" s="107"/>
      <c r="O39" s="20"/>
      <c r="P39" s="20"/>
      <c r="Q39" s="105"/>
      <c r="R39" s="105"/>
      <c r="S39"/>
      <c r="T39"/>
      <c r="U39"/>
      <c r="V39"/>
      <c r="W39"/>
    </row>
    <row r="40" spans="1:23" ht="54" customHeight="1" x14ac:dyDescent="0.25">
      <c r="A40" s="69">
        <v>28</v>
      </c>
      <c r="B40" s="84" t="s">
        <v>159</v>
      </c>
      <c r="C40" s="89" t="s">
        <v>161</v>
      </c>
      <c r="D40" s="68"/>
      <c r="E40" s="73" t="s">
        <v>160</v>
      </c>
      <c r="F40" s="91"/>
      <c r="G40" s="73" t="s">
        <v>93</v>
      </c>
      <c r="H40" s="74">
        <v>500</v>
      </c>
      <c r="I40" s="66"/>
      <c r="J40" s="71"/>
      <c r="K40" s="72"/>
      <c r="L40" s="86"/>
      <c r="M40" s="78">
        <v>42060</v>
      </c>
      <c r="N40" s="107"/>
      <c r="O40" s="20"/>
      <c r="P40" s="20"/>
      <c r="Q40" s="105"/>
      <c r="R40" s="105"/>
      <c r="S40"/>
      <c r="T40"/>
      <c r="U40"/>
      <c r="V40"/>
      <c r="W40"/>
    </row>
    <row r="41" spans="1:23" ht="27.75" customHeight="1" x14ac:dyDescent="0.25">
      <c r="A41" s="69">
        <v>29</v>
      </c>
      <c r="B41" s="84" t="s">
        <v>113</v>
      </c>
      <c r="C41" s="89"/>
      <c r="D41" s="68" t="s">
        <v>115</v>
      </c>
      <c r="E41" s="73"/>
      <c r="F41" s="85"/>
      <c r="G41" s="73" t="s">
        <v>105</v>
      </c>
      <c r="H41" s="74">
        <v>10</v>
      </c>
      <c r="I41" s="66"/>
      <c r="J41" s="71"/>
      <c r="K41" s="72"/>
      <c r="L41" s="86"/>
      <c r="M41" s="78">
        <v>42045</v>
      </c>
      <c r="N41" s="105"/>
      <c r="O41" s="20"/>
      <c r="P41" s="20"/>
      <c r="Q41" s="105"/>
      <c r="R41" s="105"/>
      <c r="S41"/>
      <c r="T41"/>
      <c r="U41"/>
      <c r="V41"/>
      <c r="W41"/>
    </row>
    <row r="42" spans="1:23" ht="27.75" customHeight="1" x14ac:dyDescent="0.25">
      <c r="A42" s="69">
        <v>30</v>
      </c>
      <c r="B42" s="84" t="s">
        <v>113</v>
      </c>
      <c r="C42" s="89"/>
      <c r="D42" s="68" t="s">
        <v>116</v>
      </c>
      <c r="E42" s="73"/>
      <c r="F42" s="85"/>
      <c r="G42" s="73" t="s">
        <v>105</v>
      </c>
      <c r="H42" s="74">
        <v>20</v>
      </c>
      <c r="I42" s="66"/>
      <c r="J42" s="71"/>
      <c r="K42" s="72"/>
      <c r="L42" s="86"/>
      <c r="M42" s="78">
        <v>42045</v>
      </c>
      <c r="N42" s="105"/>
      <c r="O42" s="20"/>
      <c r="P42" s="20"/>
      <c r="Q42" s="105"/>
      <c r="R42" s="105"/>
      <c r="S42"/>
      <c r="T42"/>
      <c r="U42"/>
      <c r="V42"/>
      <c r="W42"/>
    </row>
    <row r="43" spans="1:23" ht="37.5" customHeight="1" x14ac:dyDescent="0.25">
      <c r="A43" s="69">
        <v>31</v>
      </c>
      <c r="B43" s="84" t="s">
        <v>113</v>
      </c>
      <c r="C43" s="89"/>
      <c r="D43" s="68" t="s">
        <v>114</v>
      </c>
      <c r="E43" s="73"/>
      <c r="F43" s="67"/>
      <c r="G43" s="73" t="s">
        <v>105</v>
      </c>
      <c r="H43" s="74">
        <v>20</v>
      </c>
      <c r="I43" s="66"/>
      <c r="J43" s="71"/>
      <c r="K43" s="72"/>
      <c r="L43" s="86"/>
      <c r="M43" s="78">
        <v>42045</v>
      </c>
      <c r="N43" s="105"/>
      <c r="O43" s="20"/>
      <c r="P43" s="20"/>
      <c r="Q43" s="105"/>
      <c r="R43" s="105"/>
      <c r="S43"/>
      <c r="T43"/>
      <c r="U43"/>
      <c r="V43"/>
      <c r="W43"/>
    </row>
    <row r="44" spans="1:23" ht="15" customHeight="1" x14ac:dyDescent="0.25">
      <c r="A44" s="54"/>
      <c r="B44" s="55"/>
      <c r="C44" s="56"/>
      <c r="D44" s="56"/>
      <c r="E44" s="56"/>
      <c r="F44" s="60" t="s">
        <v>21</v>
      </c>
      <c r="G44" s="61"/>
      <c r="H44" s="62"/>
      <c r="I44" s="57"/>
      <c r="J44" s="111" t="s">
        <v>85</v>
      </c>
      <c r="K44" s="112"/>
      <c r="L44" s="87">
        <f>SUM(L13:L43)</f>
        <v>0</v>
      </c>
      <c r="O44" s="58">
        <f>SUM(O16:O16)</f>
        <v>0</v>
      </c>
      <c r="P44" s="58">
        <f>SUM(P16:P16)</f>
        <v>0</v>
      </c>
      <c r="S44"/>
      <c r="T44"/>
      <c r="U44"/>
      <c r="V44"/>
      <c r="W44"/>
    </row>
    <row r="45" spans="1:23" ht="15.75" x14ac:dyDescent="0.25">
      <c r="E45" s="13"/>
      <c r="F45" s="13"/>
      <c r="G45" s="14"/>
      <c r="H45" s="14"/>
      <c r="I45" s="14"/>
      <c r="J45" s="113" t="s">
        <v>86</v>
      </c>
      <c r="K45" s="114"/>
      <c r="L45" s="88">
        <f>L44*0.18</f>
        <v>0</v>
      </c>
      <c r="M45" s="64"/>
      <c r="S45"/>
      <c r="T45"/>
      <c r="U45"/>
      <c r="V45"/>
      <c r="W45"/>
    </row>
    <row r="46" spans="1:23" ht="18" customHeight="1" x14ac:dyDescent="0.25">
      <c r="B46" s="65"/>
      <c r="E46" s="15"/>
      <c r="F46" s="13"/>
      <c r="G46" s="14"/>
      <c r="H46" s="14"/>
      <c r="I46" s="14"/>
      <c r="J46" s="113" t="s">
        <v>87</v>
      </c>
      <c r="K46" s="114"/>
      <c r="L46" s="88">
        <f>L44*1.18</f>
        <v>0</v>
      </c>
      <c r="M46" s="64"/>
      <c r="S46"/>
      <c r="T46"/>
      <c r="U46"/>
      <c r="V46"/>
      <c r="W46"/>
    </row>
    <row r="47" spans="1:23" ht="29.25" customHeight="1" x14ac:dyDescent="0.25">
      <c r="E47" s="13"/>
      <c r="F47" s="13"/>
      <c r="G47" s="14"/>
      <c r="H47" s="14"/>
      <c r="I47" s="14"/>
      <c r="J47" s="14"/>
      <c r="K47" s="14"/>
      <c r="L47" s="14"/>
      <c r="M47" s="14"/>
      <c r="S47"/>
      <c r="T47"/>
      <c r="U47"/>
      <c r="V47"/>
      <c r="W47"/>
    </row>
    <row r="48" spans="1:23" ht="15" x14ac:dyDescent="0.2">
      <c r="E48" s="104"/>
      <c r="F48" s="104"/>
      <c r="G48" s="16"/>
      <c r="H48" s="53"/>
      <c r="I48" s="53"/>
      <c r="J48" s="53"/>
      <c r="K48" s="96"/>
      <c r="L48" s="96"/>
      <c r="M48" s="96"/>
      <c r="N48" s="1" t="s">
        <v>81</v>
      </c>
    </row>
    <row r="49" spans="1:17" ht="28.5" customHeight="1" x14ac:dyDescent="0.2">
      <c r="E49" s="79"/>
      <c r="F49" s="79"/>
      <c r="G49" s="16"/>
      <c r="H49" s="16"/>
      <c r="I49" s="16"/>
      <c r="J49" s="16"/>
      <c r="K49" s="16"/>
      <c r="L49" s="16"/>
      <c r="M49" s="16"/>
    </row>
    <row r="50" spans="1:17" ht="22.5" customHeight="1" x14ac:dyDescent="0.2">
      <c r="E50" s="104"/>
      <c r="F50" s="104"/>
      <c r="G50" s="16"/>
      <c r="H50" s="53"/>
      <c r="I50" s="53"/>
      <c r="J50" s="53"/>
      <c r="K50" s="96"/>
      <c r="L50" s="96"/>
      <c r="M50" s="96"/>
    </row>
    <row r="51" spans="1:17" x14ac:dyDescent="0.2">
      <c r="A51" s="11"/>
      <c r="B51" s="9"/>
      <c r="C51" s="9"/>
      <c r="D51" s="9"/>
      <c r="E51" s="80"/>
      <c r="F51" s="80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1:17" x14ac:dyDescent="0.2">
      <c r="E52" s="81"/>
      <c r="F52" s="81"/>
    </row>
    <row r="53" spans="1:17" ht="15" x14ac:dyDescent="0.2">
      <c r="E53" s="104"/>
      <c r="F53" s="104"/>
      <c r="G53" s="16"/>
      <c r="H53" s="53"/>
      <c r="I53" s="53"/>
      <c r="J53" s="53"/>
      <c r="K53" s="96"/>
      <c r="L53" s="96"/>
      <c r="M53" s="96"/>
    </row>
    <row r="55" spans="1:17" x14ac:dyDescent="0.2">
      <c r="B55" s="63"/>
    </row>
    <row r="70" spans="6:6" ht="15" customHeight="1" x14ac:dyDescent="0.2">
      <c r="F70" s="102"/>
    </row>
    <row r="71" spans="6:6" ht="15" customHeight="1" x14ac:dyDescent="0.2">
      <c r="F71" s="103"/>
    </row>
    <row r="72" spans="6:6" ht="15" customHeight="1" x14ac:dyDescent="0.2">
      <c r="F72" s="103"/>
    </row>
  </sheetData>
  <mergeCells count="22">
    <mergeCell ref="L1:R1"/>
    <mergeCell ref="K50:M50"/>
    <mergeCell ref="A5:Q5"/>
    <mergeCell ref="A6:Q6"/>
    <mergeCell ref="A7:Q7"/>
    <mergeCell ref="L2:R2"/>
    <mergeCell ref="A8:Q8"/>
    <mergeCell ref="A10:Q10"/>
    <mergeCell ref="K48:M48"/>
    <mergeCell ref="A4:O4"/>
    <mergeCell ref="J44:K44"/>
    <mergeCell ref="J45:K45"/>
    <mergeCell ref="J46:K46"/>
    <mergeCell ref="N41:N43"/>
    <mergeCell ref="F70:F72"/>
    <mergeCell ref="E53:F53"/>
    <mergeCell ref="K53:M53"/>
    <mergeCell ref="R13:R43"/>
    <mergeCell ref="Q13:Q43"/>
    <mergeCell ref="E48:F48"/>
    <mergeCell ref="E50:F50"/>
    <mergeCell ref="N13:N40"/>
  </mergeCells>
  <phoneticPr fontId="20" type="noConversion"/>
  <pageMargins left="0.78740157480314965" right="0.19685039370078741" top="0.19685039370078741" bottom="0.19685039370078741" header="0.31496062992125984" footer="0.31496062992125984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Лист1!Область_печати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Неволина Наталья Николаевна</cp:lastModifiedBy>
  <cp:lastPrinted>2015-01-14T10:01:44Z</cp:lastPrinted>
  <dcterms:created xsi:type="dcterms:W3CDTF">2012-02-09T10:02:29Z</dcterms:created>
  <dcterms:modified xsi:type="dcterms:W3CDTF">2015-01-16T10:11:13Z</dcterms:modified>
</cp:coreProperties>
</file>