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0" yWindow="345" windowWidth="23325" windowHeight="115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/>
  <c r="E12" s="1"/>
  <c r="F12"/>
  <c r="D12"/>
  <c r="D11"/>
  <c r="H11"/>
  <c r="E11" s="1"/>
  <c r="F11"/>
  <c r="E10"/>
  <c r="H10"/>
  <c r="F10"/>
  <c r="D10"/>
  <c r="E13" l="1"/>
  <c r="F13"/>
  <c r="I10" l="1"/>
  <c r="J10" s="1"/>
  <c r="G13"/>
  <c r="H13" l="1"/>
  <c r="I12"/>
  <c r="J12" l="1"/>
  <c r="I11" l="1"/>
  <c r="I13" s="1"/>
  <c r="J11" l="1"/>
  <c r="J13" s="1"/>
</calcChain>
</file>

<file path=xl/sharedStrings.xml><?xml version="1.0" encoding="utf-8"?>
<sst xmlns="http://schemas.openxmlformats.org/spreadsheetml/2006/main" count="319" uniqueCount="135">
  <si>
    <t>№ п/п</t>
  </si>
  <si>
    <t>Наименование работ и затрат</t>
  </si>
  <si>
    <t>НДС 18%,  руб.</t>
  </si>
  <si>
    <t>Итого:</t>
  </si>
  <si>
    <t>Вид ремонта</t>
  </si>
  <si>
    <t>ТР</t>
  </si>
  <si>
    <t>Стоимость материалов Подрядчика, руб. (без НДС)</t>
  </si>
  <si>
    <t>Стоимость работ, руб. (без НДС)</t>
  </si>
  <si>
    <t>Командировочные расходы, руб. (без НДС)</t>
  </si>
  <si>
    <t>Общая сметная стоимость, руб. (без НДС)</t>
  </si>
  <si>
    <t>Всего с НДС, руб.</t>
  </si>
  <si>
    <t>Наименование объекта</t>
  </si>
  <si>
    <t>Теплосети</t>
  </si>
  <si>
    <t>Тепловые сети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</si>
  <si>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</si>
  <si>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</si>
  <si>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</si>
  <si>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</si>
  <si>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</si>
  <si>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Сметная стоимость строительных работ _______________________________________________________________________________________________</t>
  </si>
  <si>
    <t>___________________________99,851</t>
  </si>
  <si>
    <t>тыс. руб.</t>
  </si>
  <si>
    <t>Средства на оплату труда _______________________________________________________________________________________________</t>
  </si>
  <si>
    <t>___________________________8,925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</si>
  <si>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</si>
  <si>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_______________________________________________________________________________________________895,19</t>
  </si>
  <si>
    <t>чел.час</t>
  </si>
  <si>
    <t>Составлен(а) в текущих (прогнозных) ценах по состоянию на ______________</t>
  </si>
  <si>
    <t>№ пп</t>
  </si>
  <si>
    <t>Шифр и номер позиции норматива</t>
  </si>
  <si>
    <t>Наименование работ и затрат, единица измерения</t>
  </si>
  <si>
    <t>Количество</t>
  </si>
  <si>
    <t>Стоимость единицы, руб.</t>
  </si>
  <si>
    <t>Общая стоимость, руб.</t>
  </si>
  <si>
    <t>Затраты труда рабочих, чел.-ч, не занятых обслуживанием машин</t>
  </si>
  <si>
    <t>Общая масса обору-дования, т</t>
  </si>
  <si>
    <t>всего</t>
  </si>
  <si>
    <t>эксплуатации машин</t>
  </si>
  <si>
    <t>мате-риалы</t>
  </si>
  <si>
    <t>обору-дования</t>
  </si>
  <si>
    <t>Всего</t>
  </si>
  <si>
    <t>оплаты труда</t>
  </si>
  <si>
    <t>в т.ч. оплаты труда</t>
  </si>
  <si>
    <t>на единицу</t>
  </si>
  <si>
    <t xml:space="preserve">                                       Раздел 1. </t>
  </si>
  <si>
    <r>
      <t>ФЕР26-01-049-02</t>
    </r>
    <r>
      <rPr>
        <i/>
        <sz val="9"/>
        <rFont val="Arial"/>
        <family val="2"/>
        <charset val="204"/>
      </rPr>
      <t xml:space="preserve">
Пр. Минрегион от  17.11.08 № 253</t>
    </r>
  </si>
  <si>
    <r>
      <t>Покрытие поверхности изоляции трубопроводов: сталью оцинкованной
(100 м2 поверхности покрытия изоляции)</t>
    </r>
    <r>
      <rPr>
        <i/>
        <sz val="7"/>
        <rFont val="Arial"/>
        <family val="2"/>
        <charset val="204"/>
      </rPr>
      <t xml:space="preserve">
ИНДЕКС К ПОЗИЦИИ(справочно):
п.1 в ценах 2001г 
НР (6885,12 руб.): 85%=100%*0.85 от ФОТ
СП (3888,07 руб.): 48%=70%*(0.85*0.8) от ФОТ</t>
    </r>
  </si>
  <si>
    <t>15140,9
1449,56</t>
  </si>
  <si>
    <r>
      <t>ФЕРр53-21-19</t>
    </r>
    <r>
      <rPr>
        <i/>
        <sz val="9"/>
        <rFont val="Arial"/>
        <family val="2"/>
        <charset val="204"/>
      </rPr>
      <t xml:space="preserve">
И3-Пр. Минрегион от 25.07.11 №358</t>
    </r>
  </si>
  <si>
    <r>
      <t>Заделка стыков изоляции из скорлуп ППУ(прим)
(100 м восстановленной герметизации стыков)</t>
    </r>
    <r>
      <rPr>
        <i/>
        <sz val="7"/>
        <rFont val="Arial"/>
        <family val="2"/>
        <charset val="204"/>
      </rPr>
      <t xml:space="preserve">
ИНДЕКС К ПОЗИЦИИ(справочно):
п.1 в ценах 2001г 
НР (602,18 руб.): 73%=86%*0.85 от ФОТ
СП (461,94 руб.): 56%=70%*0.8 от ФОТ</t>
    </r>
  </si>
  <si>
    <t>1295,38
306,72</t>
  </si>
  <si>
    <t>988,66
105,73</t>
  </si>
  <si>
    <t>1977,32
211,46</t>
  </si>
  <si>
    <r>
      <t>ФССЦ-101-8058</t>
    </r>
    <r>
      <rPr>
        <i/>
        <sz val="9"/>
        <rFont val="Arial"/>
        <family val="2"/>
        <charset val="204"/>
      </rPr>
      <t xml:space="preserve">
Пр. Минрегион от 28.07.09 № 308</t>
    </r>
  </si>
  <si>
    <t>Итого прямые затраты по разделу в ценах 2001г.</t>
  </si>
  <si>
    <t>7392,43
211,46</t>
  </si>
  <si>
    <t>Накладные расходы</t>
  </si>
  <si>
    <t>Сметная прибыль</t>
  </si>
  <si>
    <t xml:space="preserve">Итого по разделу 1 </t>
  </si>
  <si>
    <t xml:space="preserve">  Теплоизоляционные работы</t>
  </si>
  <si>
    <t xml:space="preserve">  Стены (ремонтно-строительные)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</si>
  <si>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</si>
  <si>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</si>
  <si>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</si>
  <si>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</si>
  <si>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</si>
  <si>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</si>
  <si>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</si>
  <si>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</t>
  </si>
  <si>
    <t>ИТОГИ ПО СМЕТЕ:</t>
  </si>
  <si>
    <t>Итого прямые затраты по смете в ценах 2001г.</t>
  </si>
  <si>
    <t>ВСЕГО по смете</t>
  </si>
  <si>
    <t xml:space="preserve">  ВСЕГО по смете</t>
  </si>
  <si>
    <t>ЛОКАЛЬНЫЙ СМЕТНЫЙ РАСЧЕТ № 1</t>
  </si>
  <si>
    <t>___________________________19,151</t>
  </si>
  <si>
    <t>___________________________3,136</t>
  </si>
  <si>
    <t>_______________________________________________________________________________________________343,7</t>
  </si>
  <si>
    <r>
      <t>ФЕР26-01-054-01</t>
    </r>
    <r>
      <rPr>
        <i/>
        <sz val="9"/>
        <rFont val="Arial"/>
        <family val="2"/>
        <charset val="204"/>
      </rPr>
      <t xml:space="preserve">
Пр. Минрегион от  17.11.08 № 253</t>
    </r>
  </si>
  <si>
    <r>
      <t>Демонтаж обертывания поверхности изоляции рулонными материалами насухо с проклейкой швов
(100 м2 поверхности покрытия изоляции)</t>
    </r>
    <r>
      <rPr>
        <i/>
        <sz val="7"/>
        <rFont val="Arial"/>
        <family val="2"/>
        <charset val="204"/>
      </rPr>
      <t xml:space="preserve">
(Демонтаж (разборка) наружных сетей водопровода, канализации, теплоснабжения и газоснабжения ОЗП=0,6; ЭМ=0,6 к расх.; ЗПМ=0,6; МАТ=0 к расх.; ТЗ=0,6; ТЗМ=0,6;
МДС35 пр.1 т.3 п.7.Ремонт инженерных сетей и сооружений, а также объектов жилищно-гражданского назначения в стесненных условиях застроенной части города ОЗП=1,15; ЭМ=1,15 к расх.; ЗПМ=1,15; ТЗ=1,15; ТЗМ=1,15)
ИНДЕКС К ПОЗИЦИИ(справочно):
п.1 в ценах 2001г 
НР (270,3 руб.): 85%=100%*0.85 от ФОТ
СП (152,64 руб.): 48%=70%*(0.85*0.8) от ФОТ</t>
    </r>
  </si>
  <si>
    <t>225,56
190,65</t>
  </si>
  <si>
    <r>
      <t>ФЕРр66-24-3</t>
    </r>
    <r>
      <rPr>
        <i/>
        <sz val="9"/>
        <rFont val="Arial"/>
        <family val="2"/>
        <charset val="204"/>
      </rPr>
      <t xml:space="preserve">
Пр. Минрегион от 13.10.08 № 207</t>
    </r>
  </si>
  <si>
    <r>
      <t>Разборка тепловой изоляции: из ваты стеклянной
(100 м2 наружной площади разобранной изоляции)</t>
    </r>
    <r>
      <rPr>
        <i/>
        <sz val="7"/>
        <rFont val="Arial"/>
        <family val="2"/>
        <charset val="204"/>
      </rPr>
      <t xml:space="preserve">
(МДС35 пр.1 т.3 п.7.Ремонт инженерных сетей и сооружений, а также объектов жилищно-гражданского назначения в стесненных условиях застроенной части города ОЗП=1,15; ЭМ=1,15 к расх.; ЗПМ=1,15; ТЗ=1,15; ТЗМ=1,15)
ИНДЕКС К ПОЗИЦИИ(справочно):
п.1 в ценах 2001г 
НР (193,82 руб.): 63%=74%*0.85 от ФОТ
СП (123,06 руб.): 40%=50%*0.8 от ФОТ</t>
    </r>
  </si>
  <si>
    <t>184,44
184,44</t>
  </si>
  <si>
    <r>
      <t>ФССЦпг01-01-01-041</t>
    </r>
    <r>
      <rPr>
        <i/>
        <sz val="9"/>
        <rFont val="Arial"/>
        <family val="2"/>
        <charset val="204"/>
      </rPr>
      <t xml:space="preserve">
И1-Пр. Минрегион от 05.05.12 №189</t>
    </r>
  </si>
  <si>
    <r>
      <t>Погрузочные работы при автомобильных перевозках: мусора строительного с погрузкой вручную
(1 т груза)</t>
    </r>
    <r>
      <rPr>
        <i/>
        <sz val="7"/>
        <rFont val="Arial"/>
        <family val="2"/>
        <charset val="204"/>
      </rPr>
      <t xml:space="preserve">
ИНДЕКС К ПОЗИЦИИ(справочно):
п.1 в ценах 2001г 
НР 0%=0%*0.85 от ФОТ
СП 0%=0%*0.8 от ФОТ</t>
    </r>
  </si>
  <si>
    <t>42,98
42,98</t>
  </si>
  <si>
    <r>
      <t>ФССЦпг03-21-04-005</t>
    </r>
    <r>
      <rPr>
        <i/>
        <sz val="9"/>
        <rFont val="Arial"/>
        <family val="2"/>
        <charset val="204"/>
      </rPr>
      <t xml:space="preserve">
Пр. Минрегион от 20.07.11 №354</t>
    </r>
  </si>
  <si>
    <r>
      <t>Перевозка грузов автомобилями-самосвалами грузоподъемностью 10 т, работающих вне карьера, на расстояние: до 5 км IV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п.1 в ценах 2001г 
НР 0%=0%*0.85 от ФОТ
СП 0%=0%*0.8 от ФОТ</t>
    </r>
  </si>
  <si>
    <r>
      <t>ФЕР13-06-003-01</t>
    </r>
    <r>
      <rPr>
        <i/>
        <sz val="9"/>
        <rFont val="Arial"/>
        <family val="2"/>
        <charset val="204"/>
      </rPr>
      <t xml:space="preserve">
Пр. Минрегион от  17.11.08 № 253</t>
    </r>
  </si>
  <si>
    <r>
      <t>Очистка поверхности щетками
(1 м2 очищаемой поверхности)</t>
    </r>
    <r>
      <rPr>
        <i/>
        <sz val="7"/>
        <rFont val="Arial"/>
        <family val="2"/>
        <charset val="204"/>
      </rPr>
      <t xml:space="preserve">
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(367,15 руб.): 77%=90%*0.85 от ФОТ
СП (228,87 руб.): 48%=70%*(0.85*0.8) от ФОТ</t>
    </r>
  </si>
  <si>
    <t>8,83
8,83</t>
  </si>
  <si>
    <r>
      <t>ФЕР13-07-001-02</t>
    </r>
    <r>
      <rPr>
        <i/>
        <sz val="9"/>
        <rFont val="Arial"/>
        <family val="2"/>
        <charset val="204"/>
      </rPr>
      <t xml:space="preserve">
Пр. Минрегион от  17.11.08 № 253</t>
    </r>
  </si>
  <si>
    <r>
      <t>Обезжиривание поверхностей аппаратов и трубопроводов диаметром до 500 мм: уайт-спиритом
(100 м2 обезжириваемой поверхности)</t>
    </r>
    <r>
      <rPr>
        <i/>
        <sz val="7"/>
        <rFont val="Arial"/>
        <family val="2"/>
        <charset val="204"/>
      </rPr>
      <t xml:space="preserve">
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(37,99 руб.): 77%=90%*0.85 от ФОТ
СП (23,68 руб.): 48%=70%*(0.85*0.8) от ФОТ</t>
    </r>
  </si>
  <si>
    <t>316,76
91,26</t>
  </si>
  <si>
    <t>3,06
0,12</t>
  </si>
  <si>
    <t>1,65
0,06</t>
  </si>
  <si>
    <r>
      <t>ФЕР13-03-004-23</t>
    </r>
    <r>
      <rPr>
        <i/>
        <sz val="9"/>
        <rFont val="Arial"/>
        <family val="2"/>
        <charset val="204"/>
      </rPr>
      <t xml:space="preserve">
И8-Пр. Минрегиона от 29.06.12 №262</t>
    </r>
  </si>
  <si>
    <r>
      <t>Окраска металлических огрунтованных поверхностей: краской БТ-177 серебристой
(100 м2 окрашиваемой поверхности)</t>
    </r>
    <r>
      <rPr>
        <i/>
        <sz val="7"/>
        <rFont val="Arial"/>
        <family val="2"/>
        <charset val="204"/>
      </rPr>
      <t xml:space="preserve">
(1.13.7.ОП При нанесении лакокрасочных материалов ручным способом ОЗП=1,1; ТЗ=1,1;
за 2 раза ОЗП=2; ЭМ=2 к расх.; ЗПМ=2; МАТ=2 к расх.; ТЗ=2; ТЗМ=2;
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(27,57 руб.): 77%=90%*0.85 от ФОТ
СП (17,18 руб.): 48%=70%*(0.85*0.8) от ФОТ</t>
    </r>
  </si>
  <si>
    <t>495,73
66,08</t>
  </si>
  <si>
    <t>28,08
0,23</t>
  </si>
  <si>
    <t>15,16
0,12</t>
  </si>
  <si>
    <r>
      <t>ФЕР26-01-009-01</t>
    </r>
    <r>
      <rPr>
        <i/>
        <sz val="9"/>
        <rFont val="Arial"/>
        <family val="2"/>
        <charset val="204"/>
      </rPr>
      <t xml:space="preserve">
Пр. Минрегион от  17.11.08 № 253</t>
    </r>
  </si>
  <si>
    <r>
      <t>Изоляция трубопроводов: матами минераловатными марок 75, 100, плитами минераловатными на синтетическом связующем марки 75
(1 м3 изоляции)</t>
    </r>
    <r>
      <rPr>
        <i/>
        <sz val="7"/>
        <rFont val="Arial"/>
        <family val="2"/>
        <charset val="204"/>
      </rPr>
      <t xml:space="preserve">
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(1186,97 руб.): 85%=100%*0.85 от ФОТ
СП (670,29 руб.): 48%=70%*(0.85*0.8) от ФОТ</t>
    </r>
  </si>
  <si>
    <t>1598,26
211,58</t>
  </si>
  <si>
    <r>
      <t>Обертывание поверхности изоляции рулонными материалами насухо с проклейкой швов
(100 м2 поверхности покрытия изоляции)</t>
    </r>
    <r>
      <rPr>
        <i/>
        <sz val="7"/>
        <rFont val="Arial"/>
        <family val="2"/>
        <charset val="204"/>
      </rPr>
      <t xml:space="preserve">
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(450,52 руб.): 85%=100%*0.85 от ФОТ
СП (254,41 руб.): 48%=70%*(0.85*0.8) от ФОТ</t>
    </r>
  </si>
  <si>
    <t>1780,58
317,76</t>
  </si>
  <si>
    <t>613,27
0,18</t>
  </si>
  <si>
    <t xml:space="preserve">  Наружные инженерные сети: разборка, очистка (ремонтно-строительные)</t>
  </si>
  <si>
    <t xml:space="preserve">  Погрузо-разгрузочные работы</t>
  </si>
  <si>
    <t xml:space="preserve">  Перевозка грузов автотранспортом</t>
  </si>
  <si>
    <t xml:space="preserve">  Защита строительных конструкций и оборудования от коррозии</t>
  </si>
  <si>
    <t>ЛОКАЛЬНЫЙ СМЕТНЫЙ РАСЧЕТ № 2</t>
  </si>
  <si>
    <t>___________________________35,859</t>
  </si>
  <si>
    <t>___________________________6,037</t>
  </si>
  <si>
    <t>_______________________________________________________________________________________________663,31</t>
  </si>
  <si>
    <r>
      <t>Демонтаж обертывания поверхности изоляции рулонными материалами насухо с проклейкой швов
(100 м2 поверхности покрытия изоляции)</t>
    </r>
    <r>
      <rPr>
        <i/>
        <sz val="7"/>
        <rFont val="Arial"/>
        <family val="2"/>
        <charset val="204"/>
      </rPr>
      <t xml:space="preserve">
(Демонтаж (разборка) наружных сетей водопровода, канализации, теплоснабжения и газоснабжения ОЗП=0,6; ЭМ=0,6 к расх.; ЗПМ=0,6; МАТ=0 к расх.; ТЗ=0,6; ТЗМ=0,6;
МДС35 пр.1 т.3 п.7.Ремонт инженерных сетей и сооружений, а также объектов жилищно-гражданского назначения в стесненных условиях застроенной части города ОЗП=1,15; ЭМ=1,15 к расх.; ЗПМ=1,15; ТЗ=1,15; ТЗМ=1,15)
ИНДЕКС К ПОЗИЦИИ(справочно):
п.1 в ценах 2001г 
НР (425,71 руб.): 85%=100%*0.85 от ФОТ
СП (240,4 руб.): 48%=70%*(0.85*0.8) от ФОТ</t>
    </r>
  </si>
  <si>
    <r>
      <t>Разборка тепловой изоляции: из ваты стеклянной
(100 м2 наружной площади разобранной изоляции)</t>
    </r>
    <r>
      <rPr>
        <i/>
        <sz val="7"/>
        <rFont val="Arial"/>
        <family val="2"/>
        <charset val="204"/>
      </rPr>
      <t xml:space="preserve">
(МДС35 пр.1 т.3 п.7.Ремонт инженерных сетей и сооружений, а также объектов жилищно-гражданского назначения в стесненных условиях застроенной части города ОЗП=1,15; ЭМ=1,15 к расх.; ЗПМ=1,15; ТЗ=1,15; ТЗМ=1,15)
ИНДЕКС К ПОЗИЦИИ(справочно):
п.1 в ценах 2001г 
НР (305,25 руб.): 63%=74%*0.85 от ФОТ
СП (193,81 руб.): 40%=50%*0.8 от ФОТ</t>
    </r>
  </si>
  <si>
    <r>
      <t>Очистка поверхности щетками
(1 м2 очищаемой поверхности)</t>
    </r>
    <r>
      <rPr>
        <i/>
        <sz val="7"/>
        <rFont val="Arial"/>
        <family val="2"/>
        <charset val="204"/>
      </rPr>
      <t xml:space="preserve">
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(1019,87 руб.): 77%=90%*0.85 от ФОТ
СП (635,76 руб.): 48%=70%*(0.85*0.8) от ФОТ</t>
    </r>
  </si>
  <si>
    <r>
      <t>Обезжиривание поверхностей аппаратов и трубопроводов диаметром до 500 мм: уайт-спиритом
(100 м2 обезжириваемой поверхности)</t>
    </r>
    <r>
      <rPr>
        <i/>
        <sz val="7"/>
        <rFont val="Arial"/>
        <family val="2"/>
        <charset val="204"/>
      </rPr>
      <t xml:space="preserve">
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(105,54 руб.): 77%=90%*0.85 от ФОТ
СП (65,79 руб.): 48%=70%*(0.85*0.8) от ФОТ</t>
    </r>
  </si>
  <si>
    <t>4,59
0,18</t>
  </si>
  <si>
    <r>
      <t>Окраска металлических огрунтованных поверхностей: краской БТ-177 серебристой
(100 м2 окрашиваемой поверхности)</t>
    </r>
    <r>
      <rPr>
        <i/>
        <sz val="7"/>
        <rFont val="Arial"/>
        <family val="2"/>
        <charset val="204"/>
      </rPr>
      <t xml:space="preserve">
(1.13.7.ОП При нанесении лакокрасочных материалов ручным способом ОЗП=1,1; ТЗ=1,1;
за 2 раза ОЗП=2; ЭМ=2 к расх.; ЗПМ=2; МАТ=2 к расх.; ТЗ=2; ТЗМ=2;
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(76,59 руб.): 77%=90%*0.85 от ФОТ
СП (47,75 руб.): 48%=70%*(0.85*0.8) от ФОТ</t>
    </r>
  </si>
  <si>
    <t>42,12
0,35</t>
  </si>
  <si>
    <r>
      <t>Изоляция трубопроводов: матами минераловатными марок 75, 100, плитами минераловатными на синтетическом связующем марки 75
(1 м3 изоляции)</t>
    </r>
    <r>
      <rPr>
        <i/>
        <sz val="7"/>
        <rFont val="Arial"/>
        <family val="2"/>
        <charset val="204"/>
      </rPr>
      <t xml:space="preserve">
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(2228,26 руб.): 85%=100%*0.85 от ФОТ
СП (1258,31 руб.): 48%=70%*(0.85*0.8) от ФОТ</t>
    </r>
  </si>
  <si>
    <r>
      <t>Обертывание поверхности изоляции рулонными материалами насухо с проклейкой швов
(100 м2 поверхности покрытия изоляции)</t>
    </r>
    <r>
      <rPr>
        <i/>
        <sz val="7"/>
        <rFont val="Arial"/>
        <family val="2"/>
        <charset val="204"/>
      </rPr>
      <t xml:space="preserve">
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ИНДЕКС К ПОЗИЦИИ(справочно):
п.1 в ценах 2001г 
НР (709,55 руб.): 85%=100%*0.85 от ФОТ
СП (400,68 руб.): 48%=70%*(0.85*0.8) от ФОТ</t>
    </r>
  </si>
  <si>
    <t>1117,28
0,53</t>
  </si>
  <si>
    <t xml:space="preserve">ЛОКАЛЬНЫЙ СМЕТНЫЙ РАСЧЕТ №3 </t>
  </si>
  <si>
    <t>Сводный сметный расчет ( в ценах 2001г)</t>
  </si>
  <si>
    <t>Заказчик</t>
  </si>
  <si>
    <t>Подрядчик</t>
  </si>
  <si>
    <t>____________/____________/</t>
  </si>
  <si>
    <t>м.п.</t>
  </si>
  <si>
    <r>
      <t xml:space="preserve">Пена монтажная MAKROFLEX PRO
(л) </t>
    </r>
    <r>
      <rPr>
        <i/>
        <sz val="7"/>
        <rFont val="Arial"/>
        <family val="2"/>
        <charset val="204"/>
      </rPr>
      <t xml:space="preserve">
ИНДЕКС К ПОЗИЦИИ(справочно):
п.1 в ценах 2001г </t>
    </r>
  </si>
  <si>
    <r>
      <t xml:space="preserve">Установка металлоизоляции на трубопровод маг.ТС от ТК22 до больницы </t>
    </r>
    <r>
      <rPr>
        <sz val="10"/>
        <rFont val="Calibri"/>
        <family val="2"/>
        <charset val="204"/>
      </rPr>
      <t>Ø</t>
    </r>
    <r>
      <rPr>
        <sz val="10"/>
        <rFont val="Arial"/>
        <family val="2"/>
        <charset val="204"/>
      </rPr>
      <t>325мм  400п.м.</t>
    </r>
  </si>
  <si>
    <t xml:space="preserve">Ремонт тепловой изоляции трубопроводов ТС индивидуальный поселок (263м2) </t>
  </si>
  <si>
    <r>
      <t xml:space="preserve">Ремонт тепловой изоляции трубопроводов ТС надземной прокладки по ул.Садовая </t>
    </r>
    <r>
      <rPr>
        <sz val="10"/>
        <rFont val="Calibri"/>
        <family val="2"/>
        <charset val="204"/>
      </rPr>
      <t>Ø</t>
    </r>
    <r>
      <rPr>
        <sz val="10"/>
        <rFont val="Arial"/>
        <family val="2"/>
        <charset val="204"/>
      </rPr>
      <t>57мм  300п.м.</t>
    </r>
  </si>
</sst>
</file>

<file path=xl/styles.xml><?xml version="1.0" encoding="utf-8"?>
<styleSheet xmlns="http://schemas.openxmlformats.org/spreadsheetml/2006/main">
  <fonts count="23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>
      <alignment horizontal="center" vertical="top"/>
    </xf>
    <xf numFmtId="0" fontId="1" fillId="0" borderId="0"/>
    <xf numFmtId="0" fontId="4" fillId="2" borderId="0">
      <alignment horizontal="left" vertical="top"/>
    </xf>
  </cellStyleXfs>
  <cellXfs count="83">
    <xf numFmtId="0" fontId="0" fillId="0" borderId="0" xfId="0"/>
    <xf numFmtId="0" fontId="5" fillId="0" borderId="0" xfId="1" applyFont="1"/>
    <xf numFmtId="0" fontId="7" fillId="0" borderId="0" xfId="1" applyFont="1" applyFill="1" applyAlignment="1">
      <alignment horizontal="left"/>
    </xf>
    <xf numFmtId="0" fontId="5" fillId="0" borderId="0" xfId="0" applyFont="1"/>
    <xf numFmtId="0" fontId="8" fillId="0" borderId="0" xfId="0" applyFont="1"/>
    <xf numFmtId="4" fontId="8" fillId="0" borderId="1" xfId="0" applyNumberFormat="1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49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center" vertical="top"/>
    </xf>
    <xf numFmtId="0" fontId="11" fillId="0" borderId="6" xfId="0" applyFont="1" applyBorder="1" applyAlignment="1">
      <alignment horizontal="right" vertical="top"/>
    </xf>
    <xf numFmtId="0" fontId="13" fillId="0" borderId="0" xfId="0" applyFont="1"/>
    <xf numFmtId="49" fontId="11" fillId="0" borderId="7" xfId="0" applyNumberFormat="1" applyFont="1" applyBorder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14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right" vertical="top"/>
    </xf>
    <xf numFmtId="0" fontId="15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right" vertical="top"/>
    </xf>
    <xf numFmtId="49" fontId="11" fillId="0" borderId="0" xfId="0" applyNumberFormat="1" applyFont="1"/>
    <xf numFmtId="0" fontId="16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 wrapText="1"/>
    </xf>
    <xf numFmtId="0" fontId="17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13" fillId="0" borderId="0" xfId="0" applyNumberFormat="1" applyFont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wrapText="1"/>
    </xf>
    <xf numFmtId="49" fontId="13" fillId="0" borderId="0" xfId="0" applyNumberFormat="1" applyFont="1" applyAlignment="1">
      <alignment horizontal="left"/>
    </xf>
    <xf numFmtId="0" fontId="13" fillId="0" borderId="6" xfId="0" applyFont="1" applyBorder="1" applyAlignment="1">
      <alignment horizontal="right" vertical="top"/>
    </xf>
    <xf numFmtId="49" fontId="13" fillId="0" borderId="7" xfId="0" applyNumberFormat="1" applyFont="1" applyBorder="1"/>
    <xf numFmtId="0" fontId="13" fillId="0" borderId="7" xfId="0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49" fontId="13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0" fontId="13" fillId="0" borderId="0" xfId="0" applyFont="1" applyAlignment="1"/>
    <xf numFmtId="0" fontId="13" fillId="0" borderId="0" xfId="0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49" fontId="19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/>
    </xf>
    <xf numFmtId="0" fontId="17" fillId="0" borderId="1" xfId="0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center" vertical="top"/>
    </xf>
    <xf numFmtId="0" fontId="8" fillId="5" borderId="3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49" fontId="1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Border="1" applyAlignment="1">
      <alignment horizontal="right"/>
    </xf>
    <xf numFmtId="0" fontId="18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</cellXfs>
  <cellStyles count="6">
    <cellStyle name="S7_НовоеХЦ для ОГК_4" xfId="3"/>
    <cellStyle name="S9" xfId="5"/>
    <cellStyle name="Обычный" xfId="0" builtinId="0"/>
    <cellStyle name="Обычный 2" xfId="4"/>
    <cellStyle name="Обычный 3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661147</xdr:colOff>
      <xdr:row>1</xdr:row>
      <xdr:rowOff>78441</xdr:rowOff>
    </xdr:from>
    <xdr:ext cx="1673535" cy="436786"/>
    <xdr:sp macro="" textlink="">
      <xdr:nvSpPr>
        <xdr:cNvPr id="2" name="TextBox 1"/>
        <xdr:cNvSpPr txBox="1"/>
      </xdr:nvSpPr>
      <xdr:spPr>
        <a:xfrm>
          <a:off x="8101853" y="268941"/>
          <a:ext cx="167353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/>
            <a:t>Приложение №1</a:t>
          </a:r>
        </a:p>
        <a:p>
          <a:r>
            <a:rPr lang="ru-RU" sz="1100"/>
            <a:t>к</a:t>
          </a:r>
          <a:r>
            <a:rPr lang="ru-RU" sz="1100" baseline="0"/>
            <a:t> техническому заданию</a:t>
          </a: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1"/>
  <sheetViews>
    <sheetView tabSelected="1" zoomScale="85" zoomScaleNormal="85" zoomScaleSheetLayoutView="85" workbookViewId="0">
      <selection activeCell="I74" sqref="I74"/>
    </sheetView>
  </sheetViews>
  <sheetFormatPr defaultRowHeight="15"/>
  <cols>
    <col min="1" max="1" width="4.5703125" style="3" customWidth="1"/>
    <col min="2" max="2" width="15.5703125" style="3" customWidth="1"/>
    <col min="3" max="3" width="8.85546875" style="3" customWidth="1"/>
    <col min="4" max="4" width="40.140625" style="3" customWidth="1"/>
    <col min="5" max="10" width="14.28515625" style="3" customWidth="1"/>
    <col min="11" max="11" width="12.42578125" style="3" customWidth="1"/>
    <col min="12" max="12" width="9.140625" style="3"/>
    <col min="13" max="13" width="13" style="3" customWidth="1"/>
    <col min="14" max="16384" width="9.140625" style="3"/>
  </cols>
  <sheetData>
    <row r="1" spans="1:10">
      <c r="A1" s="1"/>
      <c r="B1" s="1"/>
      <c r="C1" s="1"/>
      <c r="D1" s="1"/>
      <c r="E1" s="1"/>
      <c r="F1" s="1"/>
      <c r="G1" s="1"/>
      <c r="H1" s="1"/>
      <c r="I1" s="13"/>
    </row>
    <row r="2" spans="1:10">
      <c r="A2" s="1"/>
      <c r="B2" s="1"/>
      <c r="C2" s="1"/>
      <c r="D2" s="1"/>
      <c r="E2" s="1"/>
      <c r="F2" s="1"/>
      <c r="G2" s="1"/>
      <c r="H2" s="1"/>
      <c r="I2" s="2"/>
    </row>
    <row r="3" spans="1:10">
      <c r="A3" s="1"/>
      <c r="B3" s="1"/>
      <c r="C3" s="1"/>
      <c r="D3" s="1"/>
      <c r="E3" s="1"/>
      <c r="F3" s="1"/>
      <c r="G3" s="1"/>
      <c r="H3" s="1"/>
      <c r="I3" s="2"/>
    </row>
    <row r="6" spans="1:10" ht="15.75">
      <c r="A6" s="67" t="s">
        <v>126</v>
      </c>
      <c r="B6" s="67"/>
      <c r="C6" s="67"/>
      <c r="D6" s="67"/>
      <c r="E6" s="67"/>
      <c r="F6" s="67"/>
      <c r="G6" s="67"/>
      <c r="H6" s="67"/>
      <c r="I6" s="67"/>
      <c r="J6" s="67"/>
    </row>
    <row r="8" spans="1:10" ht="90" customHeight="1">
      <c r="A8" s="6" t="s">
        <v>0</v>
      </c>
      <c r="B8" s="6" t="s">
        <v>11</v>
      </c>
      <c r="C8" s="6" t="s">
        <v>4</v>
      </c>
      <c r="D8" s="6" t="s">
        <v>1</v>
      </c>
      <c r="E8" s="6" t="s">
        <v>7</v>
      </c>
      <c r="F8" s="6" t="s">
        <v>6</v>
      </c>
      <c r="G8" s="6" t="s">
        <v>8</v>
      </c>
      <c r="H8" s="6" t="s">
        <v>9</v>
      </c>
      <c r="I8" s="6" t="s">
        <v>2</v>
      </c>
      <c r="J8" s="6" t="s">
        <v>10</v>
      </c>
    </row>
    <row r="9" spans="1:10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9</v>
      </c>
      <c r="H9" s="11">
        <v>10</v>
      </c>
      <c r="I9" s="11">
        <v>11</v>
      </c>
      <c r="J9" s="11">
        <v>12</v>
      </c>
    </row>
    <row r="10" spans="1:10" ht="45">
      <c r="A10" s="7">
        <v>1</v>
      </c>
      <c r="B10" s="14" t="s">
        <v>12</v>
      </c>
      <c r="C10" s="9" t="s">
        <v>5</v>
      </c>
      <c r="D10" s="65" t="str">
        <f>C26</f>
        <v>Установка металлоизоляции на трубопровод маг.ТС от ТК22 до больницы Ø325мм  400п.м.</v>
      </c>
      <c r="E10" s="15">
        <f>H10-F10</f>
        <v>27943.320000000007</v>
      </c>
      <c r="F10" s="16">
        <f>J67</f>
        <v>71907.98</v>
      </c>
      <c r="G10" s="12">
        <v>0</v>
      </c>
      <c r="H10" s="5">
        <f>J72</f>
        <v>99851.3</v>
      </c>
      <c r="I10" s="10">
        <f>H10*0.18</f>
        <v>17973.234</v>
      </c>
      <c r="J10" s="5">
        <f>H10+I10</f>
        <v>117824.534</v>
      </c>
    </row>
    <row r="11" spans="1:10" ht="45">
      <c r="A11" s="7">
        <v>2</v>
      </c>
      <c r="B11" s="8" t="s">
        <v>12</v>
      </c>
      <c r="C11" s="9" t="s">
        <v>5</v>
      </c>
      <c r="D11" s="66" t="str">
        <f>C84</f>
        <v>Ремонт тепловой изоляции трубопроводов ТС надземной прокладки по ул.Садовая Ø57мм  300п.м.</v>
      </c>
      <c r="E11" s="15">
        <f t="shared" ref="E11:E12" si="0">H11-F11</f>
        <v>7753.0899999999983</v>
      </c>
      <c r="F11" s="12">
        <f>J137</f>
        <v>11398.26</v>
      </c>
      <c r="G11" s="12">
        <v>0</v>
      </c>
      <c r="H11" s="5">
        <f>J142</f>
        <v>19151.349999999999</v>
      </c>
      <c r="I11" s="10">
        <f t="shared" ref="I11:I12" si="1">H11*0.18</f>
        <v>3447.2429999999995</v>
      </c>
      <c r="J11" s="5">
        <f t="shared" ref="J11:J12" si="2">H11+I11</f>
        <v>22598.592999999997</v>
      </c>
    </row>
    <row r="12" spans="1:10" ht="30">
      <c r="A12" s="7">
        <v>3</v>
      </c>
      <c r="B12" s="8" t="s">
        <v>12</v>
      </c>
      <c r="C12" s="9" t="s">
        <v>5</v>
      </c>
      <c r="D12" s="66" t="str">
        <f>C153</f>
        <v xml:space="preserve">Ремонт тепловой изоляции трубопроводов ТС индивидуальный поселок (263м2) </v>
      </c>
      <c r="E12" s="15">
        <f t="shared" si="0"/>
        <v>14866.619999999999</v>
      </c>
      <c r="F12" s="12">
        <f>J206</f>
        <v>20992.69</v>
      </c>
      <c r="G12" s="12">
        <v>0</v>
      </c>
      <c r="H12" s="5">
        <f>J211</f>
        <v>35859.31</v>
      </c>
      <c r="I12" s="10">
        <f t="shared" si="1"/>
        <v>6454.6757999999991</v>
      </c>
      <c r="J12" s="5">
        <f t="shared" si="2"/>
        <v>42313.985799999995</v>
      </c>
    </row>
    <row r="13" spans="1:10" s="4" customFormat="1" ht="14.25">
      <c r="A13" s="68" t="s">
        <v>3</v>
      </c>
      <c r="B13" s="69"/>
      <c r="C13" s="69"/>
      <c r="D13" s="70"/>
      <c r="E13" s="17">
        <f t="shared" ref="E13:J13" si="3">SUM(E10:E12)</f>
        <v>50563.03</v>
      </c>
      <c r="F13" s="17">
        <f t="shared" si="3"/>
        <v>104298.93</v>
      </c>
      <c r="G13" s="17">
        <f t="shared" si="3"/>
        <v>0</v>
      </c>
      <c r="H13" s="17">
        <f t="shared" si="3"/>
        <v>154861.96</v>
      </c>
      <c r="I13" s="17">
        <f t="shared" si="3"/>
        <v>27875.152799999996</v>
      </c>
      <c r="J13" s="17">
        <f t="shared" si="3"/>
        <v>182737.1128</v>
      </c>
    </row>
    <row r="15" spans="1:10">
      <c r="D15" s="3" t="s">
        <v>128</v>
      </c>
      <c r="G15" s="3" t="s">
        <v>127</v>
      </c>
    </row>
    <row r="17" spans="2:16">
      <c r="D17" s="3" t="s">
        <v>129</v>
      </c>
      <c r="G17" s="3" t="s">
        <v>129</v>
      </c>
    </row>
    <row r="18" spans="2:16">
      <c r="D18" s="3" t="s">
        <v>130</v>
      </c>
      <c r="G18" s="3" t="s">
        <v>130</v>
      </c>
    </row>
    <row r="20" spans="2:16">
      <c r="B20" s="18"/>
      <c r="C20" s="19"/>
      <c r="D20" s="20"/>
      <c r="E20" s="21" t="s">
        <v>13</v>
      </c>
      <c r="F20" s="20"/>
      <c r="G20" s="22"/>
      <c r="H20" s="22"/>
      <c r="I20" s="22"/>
      <c r="J20" s="22"/>
      <c r="K20" s="22"/>
      <c r="L20" s="20"/>
      <c r="M20" s="20"/>
      <c r="N20" s="20"/>
      <c r="O20" s="20"/>
      <c r="P20" s="23"/>
    </row>
    <row r="21" spans="2:16">
      <c r="B21" s="18"/>
      <c r="C21" s="24"/>
      <c r="D21" s="25"/>
      <c r="E21" s="26" t="s">
        <v>14</v>
      </c>
      <c r="F21" s="27"/>
      <c r="G21" s="28"/>
      <c r="H21" s="28"/>
      <c r="I21" s="29"/>
      <c r="J21" s="20"/>
      <c r="K21" s="20"/>
      <c r="L21" s="20"/>
      <c r="M21" s="20"/>
      <c r="N21" s="20"/>
      <c r="O21" s="20"/>
      <c r="P21" s="23"/>
    </row>
    <row r="22" spans="2:16">
      <c r="B22" s="18"/>
      <c r="C22" s="3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ht="15.75">
      <c r="B23" s="18"/>
      <c r="C23" s="30"/>
      <c r="D23" s="20"/>
      <c r="E23" s="31" t="s">
        <v>73</v>
      </c>
      <c r="F23" s="32"/>
      <c r="G23" s="33"/>
      <c r="H23" s="33"/>
      <c r="I23" s="33"/>
      <c r="J23" s="20"/>
      <c r="K23" s="20"/>
      <c r="L23" s="20"/>
      <c r="M23" s="20"/>
      <c r="N23" s="20"/>
      <c r="O23" s="20"/>
      <c r="P23" s="20"/>
    </row>
    <row r="24" spans="2:16">
      <c r="B24" s="18"/>
      <c r="C24" s="30"/>
      <c r="D24" s="20"/>
      <c r="E24" s="34" t="s">
        <v>15</v>
      </c>
      <c r="F24" s="32"/>
      <c r="G24" s="35"/>
      <c r="H24" s="35"/>
      <c r="I24" s="35"/>
      <c r="J24" s="20"/>
      <c r="K24" s="20"/>
      <c r="L24" s="20"/>
      <c r="M24" s="20"/>
      <c r="N24" s="20"/>
      <c r="O24" s="20"/>
      <c r="P24" s="20"/>
    </row>
    <row r="25" spans="2:16">
      <c r="B25" s="36"/>
      <c r="C25" s="37"/>
      <c r="D25" s="38"/>
      <c r="E25" s="38"/>
      <c r="F25" s="38"/>
      <c r="G25" s="38"/>
      <c r="H25" s="38"/>
      <c r="I25" s="38"/>
      <c r="J25" s="38"/>
      <c r="K25" s="38"/>
      <c r="L25" s="20"/>
      <c r="M25" s="20"/>
      <c r="N25" s="20"/>
      <c r="O25" s="20"/>
      <c r="P25" s="20"/>
    </row>
    <row r="26" spans="2:16">
      <c r="B26" s="39" t="s">
        <v>16</v>
      </c>
      <c r="C26" s="40" t="s">
        <v>132</v>
      </c>
      <c r="D26" s="38"/>
      <c r="E26" s="34"/>
      <c r="F26" s="41"/>
      <c r="G26" s="38"/>
      <c r="H26" s="38"/>
      <c r="I26" s="38"/>
      <c r="J26" s="38"/>
      <c r="K26" s="41"/>
      <c r="L26" s="20"/>
      <c r="M26" s="20"/>
      <c r="N26" s="20"/>
      <c r="O26" s="20"/>
      <c r="P26" s="23"/>
    </row>
    <row r="27" spans="2:16">
      <c r="B27" s="36"/>
      <c r="C27" s="42"/>
      <c r="D27" s="43"/>
      <c r="E27" s="26" t="s">
        <v>17</v>
      </c>
      <c r="F27" s="39"/>
      <c r="G27" s="26"/>
      <c r="H27" s="26"/>
      <c r="I27" s="26"/>
      <c r="J27" s="43"/>
      <c r="K27" s="44"/>
      <c r="L27" s="20"/>
      <c r="M27" s="20"/>
      <c r="N27" s="20"/>
      <c r="O27" s="20"/>
      <c r="P27" s="20"/>
    </row>
    <row r="28" spans="2:16">
      <c r="B28" s="23"/>
      <c r="C28" s="45"/>
      <c r="D28" s="38"/>
      <c r="E28" s="38"/>
      <c r="F28" s="38"/>
      <c r="G28" s="38"/>
      <c r="H28" s="38"/>
      <c r="I28" s="38"/>
      <c r="J28" s="38"/>
      <c r="K28" s="38"/>
      <c r="L28" s="20"/>
      <c r="M28" s="20"/>
      <c r="N28" s="20"/>
      <c r="O28" s="20"/>
      <c r="P28" s="23"/>
    </row>
    <row r="29" spans="2:16">
      <c r="B29" s="46"/>
      <c r="C29" s="47" t="s">
        <v>18</v>
      </c>
      <c r="D29" s="48"/>
      <c r="E29" s="44"/>
      <c r="F29" s="44"/>
      <c r="G29" s="49"/>
      <c r="H29" s="49"/>
      <c r="I29" s="49"/>
      <c r="J29" s="47"/>
      <c r="K29" s="38"/>
      <c r="L29" s="50"/>
      <c r="M29" s="20"/>
      <c r="N29" s="20"/>
      <c r="O29" s="20"/>
      <c r="P29" s="20"/>
    </row>
    <row r="30" spans="2:16">
      <c r="B30" s="34"/>
      <c r="C30" s="47" t="s">
        <v>19</v>
      </c>
      <c r="D30" s="48"/>
      <c r="E30" s="71" t="s">
        <v>20</v>
      </c>
      <c r="F30" s="72"/>
      <c r="G30" s="51" t="s">
        <v>21</v>
      </c>
      <c r="H30" s="49"/>
      <c r="I30" s="38"/>
      <c r="J30" s="47"/>
      <c r="K30" s="38"/>
      <c r="L30" s="38"/>
      <c r="M30" s="38"/>
      <c r="N30" s="38"/>
      <c r="O30" s="38"/>
      <c r="P30" s="38"/>
    </row>
    <row r="31" spans="2:16">
      <c r="B31" s="34"/>
      <c r="C31" s="47" t="s">
        <v>22</v>
      </c>
      <c r="D31" s="48"/>
      <c r="E31" s="73" t="s">
        <v>23</v>
      </c>
      <c r="F31" s="72"/>
      <c r="G31" s="49" t="s">
        <v>21</v>
      </c>
      <c r="H31" s="49"/>
      <c r="I31" s="38"/>
      <c r="J31" s="47"/>
      <c r="K31" s="38"/>
      <c r="L31" s="38"/>
      <c r="M31" s="38"/>
      <c r="N31" s="38"/>
      <c r="O31" s="38"/>
      <c r="P31" s="38"/>
    </row>
    <row r="32" spans="2:16">
      <c r="B32" s="34"/>
      <c r="C32" s="47" t="s">
        <v>24</v>
      </c>
      <c r="D32" s="48"/>
      <c r="E32" s="73" t="s">
        <v>25</v>
      </c>
      <c r="F32" s="72"/>
      <c r="G32" s="49" t="s">
        <v>26</v>
      </c>
      <c r="H32" s="49"/>
      <c r="I32" s="38"/>
      <c r="J32" s="47"/>
      <c r="K32" s="38"/>
      <c r="L32" s="38"/>
      <c r="M32" s="38"/>
      <c r="N32" s="38"/>
      <c r="O32" s="38"/>
      <c r="P32" s="38"/>
    </row>
    <row r="33" spans="2:16">
      <c r="B33" s="46"/>
      <c r="C33" s="52" t="s">
        <v>27</v>
      </c>
      <c r="D33" s="53"/>
      <c r="E33" s="38"/>
      <c r="F33" s="38"/>
      <c r="G33" s="38"/>
      <c r="H33" s="38"/>
      <c r="I33" s="38"/>
      <c r="J33" s="38"/>
      <c r="K33" s="38"/>
      <c r="L33" s="20"/>
      <c r="M33" s="20"/>
      <c r="N33" s="20"/>
      <c r="O33" s="20"/>
      <c r="P33" s="20"/>
    </row>
    <row r="34" spans="2:16">
      <c r="B34" s="34"/>
      <c r="C34" s="54"/>
      <c r="D34" s="36"/>
      <c r="E34" s="34"/>
      <c r="F34" s="38"/>
      <c r="G34" s="38"/>
      <c r="H34" s="38"/>
      <c r="I34" s="38"/>
      <c r="J34" s="38"/>
      <c r="K34" s="38"/>
      <c r="L34" s="20"/>
      <c r="M34" s="20"/>
      <c r="N34" s="20"/>
      <c r="O34" s="20"/>
      <c r="P34" s="20"/>
    </row>
    <row r="35" spans="2:16">
      <c r="B35" s="46"/>
      <c r="C35" s="19"/>
      <c r="D35" s="55"/>
      <c r="E35" s="18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2:16" ht="34.5" customHeight="1">
      <c r="B36" s="78" t="s">
        <v>28</v>
      </c>
      <c r="C36" s="80" t="s">
        <v>29</v>
      </c>
      <c r="D36" s="78" t="s">
        <v>30</v>
      </c>
      <c r="E36" s="78" t="s">
        <v>31</v>
      </c>
      <c r="F36" s="78" t="s">
        <v>32</v>
      </c>
      <c r="G36" s="78"/>
      <c r="H36" s="78"/>
      <c r="I36" s="78" t="s">
        <v>33</v>
      </c>
      <c r="J36" s="78"/>
      <c r="K36" s="78"/>
      <c r="L36" s="78"/>
      <c r="M36" s="78"/>
      <c r="N36" s="78" t="s">
        <v>34</v>
      </c>
      <c r="O36" s="78"/>
      <c r="P36" s="79" t="s">
        <v>35</v>
      </c>
    </row>
    <row r="37" spans="2:16" ht="34.5" customHeight="1">
      <c r="B37" s="78"/>
      <c r="C37" s="80"/>
      <c r="D37" s="78"/>
      <c r="E37" s="78"/>
      <c r="F37" s="56" t="s">
        <v>36</v>
      </c>
      <c r="G37" s="56" t="s">
        <v>37</v>
      </c>
      <c r="H37" s="78" t="s">
        <v>38</v>
      </c>
      <c r="I37" s="78" t="s">
        <v>39</v>
      </c>
      <c r="J37" s="78" t="s">
        <v>40</v>
      </c>
      <c r="K37" s="78" t="s">
        <v>41</v>
      </c>
      <c r="L37" s="56" t="s">
        <v>37</v>
      </c>
      <c r="M37" s="78" t="s">
        <v>38</v>
      </c>
      <c r="N37" s="78"/>
      <c r="O37" s="78"/>
      <c r="P37" s="79"/>
    </row>
    <row r="38" spans="2:16" ht="36">
      <c r="B38" s="78"/>
      <c r="C38" s="80"/>
      <c r="D38" s="78"/>
      <c r="E38" s="78"/>
      <c r="F38" s="56" t="s">
        <v>41</v>
      </c>
      <c r="G38" s="56" t="s">
        <v>42</v>
      </c>
      <c r="H38" s="78"/>
      <c r="I38" s="78"/>
      <c r="J38" s="78"/>
      <c r="K38" s="78"/>
      <c r="L38" s="56" t="s">
        <v>42</v>
      </c>
      <c r="M38" s="78"/>
      <c r="N38" s="56" t="s">
        <v>43</v>
      </c>
      <c r="O38" s="56" t="s">
        <v>36</v>
      </c>
      <c r="P38" s="79"/>
    </row>
    <row r="39" spans="2:16">
      <c r="B39" s="57">
        <v>1</v>
      </c>
      <c r="C39" s="58">
        <v>2</v>
      </c>
      <c r="D39" s="56">
        <v>3</v>
      </c>
      <c r="E39" s="56">
        <v>4</v>
      </c>
      <c r="F39" s="56">
        <v>5</v>
      </c>
      <c r="G39" s="57">
        <v>6</v>
      </c>
      <c r="H39" s="57">
        <v>7</v>
      </c>
      <c r="I39" s="57">
        <v>8</v>
      </c>
      <c r="J39" s="57">
        <v>9</v>
      </c>
      <c r="K39" s="57">
        <v>10</v>
      </c>
      <c r="L39" s="57">
        <v>11</v>
      </c>
      <c r="M39" s="57">
        <v>12</v>
      </c>
      <c r="N39" s="57">
        <v>13</v>
      </c>
      <c r="O39" s="57">
        <v>14</v>
      </c>
      <c r="P39" s="57">
        <v>15</v>
      </c>
    </row>
    <row r="40" spans="2:16">
      <c r="B40" s="74" t="s">
        <v>44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</row>
    <row r="41" spans="2:16" ht="96">
      <c r="B41" s="59">
        <v>1</v>
      </c>
      <c r="C41" s="60" t="s">
        <v>45</v>
      </c>
      <c r="D41" s="61" t="s">
        <v>46</v>
      </c>
      <c r="E41" s="59">
        <v>5.5880000000000001</v>
      </c>
      <c r="F41" s="62" t="s">
        <v>47</v>
      </c>
      <c r="G41" s="62">
        <v>969.06</v>
      </c>
      <c r="H41" s="62">
        <v>12722.28</v>
      </c>
      <c r="I41" s="62"/>
      <c r="J41" s="63">
        <v>84607.35</v>
      </c>
      <c r="K41" s="63">
        <v>8100.14</v>
      </c>
      <c r="L41" s="63">
        <v>5415.11</v>
      </c>
      <c r="M41" s="63">
        <v>71092.100000000006</v>
      </c>
      <c r="N41" s="63">
        <v>148.52000000000001</v>
      </c>
      <c r="O41" s="63">
        <v>829.93</v>
      </c>
      <c r="P41" s="63"/>
    </row>
    <row r="42" spans="2:16" ht="87">
      <c r="B42" s="59">
        <v>2</v>
      </c>
      <c r="C42" s="60" t="s">
        <v>48</v>
      </c>
      <c r="D42" s="61" t="s">
        <v>49</v>
      </c>
      <c r="E42" s="59">
        <v>2</v>
      </c>
      <c r="F42" s="62" t="s">
        <v>50</v>
      </c>
      <c r="G42" s="62" t="s">
        <v>51</v>
      </c>
      <c r="H42" s="62"/>
      <c r="I42" s="62"/>
      <c r="J42" s="63">
        <v>2590.7600000000002</v>
      </c>
      <c r="K42" s="63">
        <v>613.44000000000005</v>
      </c>
      <c r="L42" s="62" t="s">
        <v>52</v>
      </c>
      <c r="M42" s="62"/>
      <c r="N42" s="63">
        <v>32.630000000000003</v>
      </c>
      <c r="O42" s="63">
        <v>65.260000000000005</v>
      </c>
      <c r="P42" s="63"/>
    </row>
    <row r="43" spans="2:16" ht="84">
      <c r="B43" s="59">
        <v>3</v>
      </c>
      <c r="C43" s="60" t="s">
        <v>53</v>
      </c>
      <c r="D43" s="61" t="s">
        <v>131</v>
      </c>
      <c r="E43" s="59">
        <v>13</v>
      </c>
      <c r="F43" s="62">
        <v>62.76</v>
      </c>
      <c r="G43" s="62"/>
      <c r="H43" s="62">
        <v>62.76</v>
      </c>
      <c r="I43" s="62"/>
      <c r="J43" s="63">
        <v>815.88</v>
      </c>
      <c r="K43" s="62"/>
      <c r="L43" s="62"/>
      <c r="M43" s="63">
        <v>815.88</v>
      </c>
      <c r="N43" s="62"/>
      <c r="O43" s="62"/>
      <c r="P43" s="63"/>
    </row>
    <row r="44" spans="2:16" ht="22.5">
      <c r="B44" s="76" t="s">
        <v>54</v>
      </c>
      <c r="C44" s="75"/>
      <c r="D44" s="75"/>
      <c r="E44" s="75"/>
      <c r="F44" s="75"/>
      <c r="G44" s="75"/>
      <c r="H44" s="75"/>
      <c r="I44" s="75"/>
      <c r="J44" s="62">
        <v>88013.99</v>
      </c>
      <c r="K44" s="62">
        <v>8713.58</v>
      </c>
      <c r="L44" s="62" t="s">
        <v>55</v>
      </c>
      <c r="M44" s="62">
        <v>71907.98</v>
      </c>
      <c r="N44" s="62"/>
      <c r="O44" s="62">
        <v>895.19</v>
      </c>
      <c r="P44" s="63"/>
    </row>
    <row r="45" spans="2:16">
      <c r="B45" s="76" t="s">
        <v>56</v>
      </c>
      <c r="C45" s="75"/>
      <c r="D45" s="75"/>
      <c r="E45" s="75"/>
      <c r="F45" s="75"/>
      <c r="G45" s="75"/>
      <c r="H45" s="75"/>
      <c r="I45" s="75"/>
      <c r="J45" s="62">
        <v>7487.3</v>
      </c>
      <c r="K45" s="62"/>
      <c r="L45" s="62"/>
      <c r="M45" s="62"/>
      <c r="N45" s="62"/>
      <c r="O45" s="62"/>
      <c r="P45" s="63"/>
    </row>
    <row r="46" spans="2:16">
      <c r="B46" s="76" t="s">
        <v>57</v>
      </c>
      <c r="C46" s="75"/>
      <c r="D46" s="75"/>
      <c r="E46" s="75"/>
      <c r="F46" s="75"/>
      <c r="G46" s="75"/>
      <c r="H46" s="75"/>
      <c r="I46" s="75"/>
      <c r="J46" s="62">
        <v>4350.01</v>
      </c>
      <c r="K46" s="62"/>
      <c r="L46" s="62"/>
      <c r="M46" s="62"/>
      <c r="N46" s="62"/>
      <c r="O46" s="62"/>
      <c r="P46" s="63"/>
    </row>
    <row r="47" spans="2:16">
      <c r="B47" s="77" t="s">
        <v>58</v>
      </c>
      <c r="C47" s="75"/>
      <c r="D47" s="75"/>
      <c r="E47" s="75"/>
      <c r="F47" s="75"/>
      <c r="G47" s="75"/>
      <c r="H47" s="75"/>
      <c r="I47" s="75"/>
      <c r="J47" s="64">
        <v>99851.3</v>
      </c>
      <c r="K47" s="62"/>
      <c r="L47" s="62"/>
      <c r="M47" s="62"/>
      <c r="N47" s="62"/>
      <c r="O47" s="64">
        <v>895.19</v>
      </c>
      <c r="P47" s="63"/>
    </row>
    <row r="48" spans="2:16">
      <c r="B48" s="76" t="s">
        <v>59</v>
      </c>
      <c r="C48" s="75"/>
      <c r="D48" s="75"/>
      <c r="E48" s="75"/>
      <c r="F48" s="75"/>
      <c r="G48" s="75"/>
      <c r="H48" s="75"/>
      <c r="I48" s="75"/>
      <c r="J48" s="62">
        <v>95380.54</v>
      </c>
      <c r="K48" s="62"/>
      <c r="L48" s="62"/>
      <c r="M48" s="62"/>
      <c r="N48" s="62"/>
      <c r="O48" s="62">
        <v>829.93</v>
      </c>
      <c r="P48" s="63"/>
    </row>
    <row r="49" spans="2:16">
      <c r="B49" s="76" t="s">
        <v>60</v>
      </c>
      <c r="C49" s="75"/>
      <c r="D49" s="75"/>
      <c r="E49" s="75"/>
      <c r="F49" s="75"/>
      <c r="G49" s="75"/>
      <c r="H49" s="75"/>
      <c r="I49" s="75"/>
      <c r="J49" s="62">
        <v>4470.76</v>
      </c>
      <c r="K49" s="62"/>
      <c r="L49" s="62"/>
      <c r="M49" s="62"/>
      <c r="N49" s="62"/>
      <c r="O49" s="62">
        <v>65.260000000000005</v>
      </c>
      <c r="P49" s="63"/>
    </row>
    <row r="50" spans="2:16">
      <c r="B50" s="76" t="s">
        <v>61</v>
      </c>
      <c r="C50" s="75"/>
      <c r="D50" s="75"/>
      <c r="E50" s="75"/>
      <c r="F50" s="75"/>
      <c r="G50" s="75"/>
      <c r="H50" s="75"/>
      <c r="I50" s="75"/>
      <c r="J50" s="62">
        <v>99851.3</v>
      </c>
      <c r="K50" s="62"/>
      <c r="L50" s="62"/>
      <c r="M50" s="62"/>
      <c r="N50" s="62"/>
      <c r="O50" s="62">
        <v>895.19</v>
      </c>
      <c r="P50" s="63"/>
    </row>
    <row r="51" spans="2:16">
      <c r="B51" s="76" t="s">
        <v>62</v>
      </c>
      <c r="C51" s="75"/>
      <c r="D51" s="75"/>
      <c r="E51" s="75"/>
      <c r="F51" s="75"/>
      <c r="G51" s="75"/>
      <c r="H51" s="75"/>
      <c r="I51" s="75"/>
      <c r="J51" s="62"/>
      <c r="K51" s="62"/>
      <c r="L51" s="62"/>
      <c r="M51" s="62"/>
      <c r="N51" s="62"/>
      <c r="O51" s="62"/>
      <c r="P51" s="63"/>
    </row>
    <row r="52" spans="2:16">
      <c r="B52" s="76" t="s">
        <v>63</v>
      </c>
      <c r="C52" s="75"/>
      <c r="D52" s="75"/>
      <c r="E52" s="75"/>
      <c r="F52" s="75"/>
      <c r="G52" s="75"/>
      <c r="H52" s="75"/>
      <c r="I52" s="75"/>
      <c r="J52" s="62">
        <v>71907.98</v>
      </c>
      <c r="K52" s="62"/>
      <c r="L52" s="62"/>
      <c r="M52" s="62"/>
      <c r="N52" s="62"/>
      <c r="O52" s="62"/>
      <c r="P52" s="63"/>
    </row>
    <row r="53" spans="2:16">
      <c r="B53" s="76" t="s">
        <v>64</v>
      </c>
      <c r="C53" s="75"/>
      <c r="D53" s="75"/>
      <c r="E53" s="75"/>
      <c r="F53" s="75"/>
      <c r="G53" s="75"/>
      <c r="H53" s="75"/>
      <c r="I53" s="75"/>
      <c r="J53" s="62">
        <v>7392.43</v>
      </c>
      <c r="K53" s="62"/>
      <c r="L53" s="62"/>
      <c r="M53" s="62"/>
      <c r="N53" s="62"/>
      <c r="O53" s="62"/>
      <c r="P53" s="63"/>
    </row>
    <row r="54" spans="2:16">
      <c r="B54" s="76" t="s">
        <v>65</v>
      </c>
      <c r="C54" s="75"/>
      <c r="D54" s="75"/>
      <c r="E54" s="75"/>
      <c r="F54" s="75"/>
      <c r="G54" s="75"/>
      <c r="H54" s="75"/>
      <c r="I54" s="75"/>
      <c r="J54" s="62">
        <v>8925.0400000000009</v>
      </c>
      <c r="K54" s="62"/>
      <c r="L54" s="62"/>
      <c r="M54" s="62"/>
      <c r="N54" s="62"/>
      <c r="O54" s="62"/>
      <c r="P54" s="63"/>
    </row>
    <row r="55" spans="2:16">
      <c r="B55" s="76" t="s">
        <v>66</v>
      </c>
      <c r="C55" s="75"/>
      <c r="D55" s="75"/>
      <c r="E55" s="75"/>
      <c r="F55" s="75"/>
      <c r="G55" s="75"/>
      <c r="H55" s="75"/>
      <c r="I55" s="75"/>
      <c r="J55" s="62">
        <v>7487.3</v>
      </c>
      <c r="K55" s="62"/>
      <c r="L55" s="62"/>
      <c r="M55" s="62"/>
      <c r="N55" s="62"/>
      <c r="O55" s="62"/>
      <c r="P55" s="63"/>
    </row>
    <row r="56" spans="2:16">
      <c r="B56" s="76" t="s">
        <v>67</v>
      </c>
      <c r="C56" s="75"/>
      <c r="D56" s="75"/>
      <c r="E56" s="75"/>
      <c r="F56" s="75"/>
      <c r="G56" s="75"/>
      <c r="H56" s="75"/>
      <c r="I56" s="75"/>
      <c r="J56" s="62">
        <v>4350.01</v>
      </c>
      <c r="K56" s="62"/>
      <c r="L56" s="62"/>
      <c r="M56" s="62"/>
      <c r="N56" s="62"/>
      <c r="O56" s="62"/>
      <c r="P56" s="63"/>
    </row>
    <row r="57" spans="2:16">
      <c r="B57" s="77" t="s">
        <v>68</v>
      </c>
      <c r="C57" s="75"/>
      <c r="D57" s="75"/>
      <c r="E57" s="75"/>
      <c r="F57" s="75"/>
      <c r="G57" s="75"/>
      <c r="H57" s="75"/>
      <c r="I57" s="75"/>
      <c r="J57" s="64">
        <v>99851.3</v>
      </c>
      <c r="K57" s="62"/>
      <c r="L57" s="62"/>
      <c r="M57" s="62"/>
      <c r="N57" s="62"/>
      <c r="O57" s="64">
        <v>895.19</v>
      </c>
      <c r="P57" s="63"/>
    </row>
    <row r="58" spans="2:16">
      <c r="B58" s="81" t="s">
        <v>69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</row>
    <row r="59" spans="2:16" ht="22.5">
      <c r="B59" s="76" t="s">
        <v>70</v>
      </c>
      <c r="C59" s="75"/>
      <c r="D59" s="75"/>
      <c r="E59" s="75"/>
      <c r="F59" s="75"/>
      <c r="G59" s="75"/>
      <c r="H59" s="75"/>
      <c r="I59" s="75"/>
      <c r="J59" s="62">
        <v>88013.99</v>
      </c>
      <c r="K59" s="62">
        <v>8713.58</v>
      </c>
      <c r="L59" s="62" t="s">
        <v>55</v>
      </c>
      <c r="M59" s="62">
        <v>71907.98</v>
      </c>
      <c r="N59" s="62"/>
      <c r="O59" s="62">
        <v>895.19</v>
      </c>
      <c r="P59" s="63"/>
    </row>
    <row r="60" spans="2:16">
      <c r="B60" s="76" t="s">
        <v>56</v>
      </c>
      <c r="C60" s="75"/>
      <c r="D60" s="75"/>
      <c r="E60" s="75"/>
      <c r="F60" s="75"/>
      <c r="G60" s="75"/>
      <c r="H60" s="75"/>
      <c r="I60" s="75"/>
      <c r="J60" s="62">
        <v>7487.3</v>
      </c>
      <c r="K60" s="62"/>
      <c r="L60" s="62"/>
      <c r="M60" s="62"/>
      <c r="N60" s="62"/>
      <c r="O60" s="62"/>
      <c r="P60" s="63"/>
    </row>
    <row r="61" spans="2:16">
      <c r="B61" s="76" t="s">
        <v>57</v>
      </c>
      <c r="C61" s="75"/>
      <c r="D61" s="75"/>
      <c r="E61" s="75"/>
      <c r="F61" s="75"/>
      <c r="G61" s="75"/>
      <c r="H61" s="75"/>
      <c r="I61" s="75"/>
      <c r="J61" s="62">
        <v>4350.01</v>
      </c>
      <c r="K61" s="62"/>
      <c r="L61" s="62"/>
      <c r="M61" s="62"/>
      <c r="N61" s="62"/>
      <c r="O61" s="62"/>
      <c r="P61" s="63"/>
    </row>
    <row r="62" spans="2:16">
      <c r="B62" s="77" t="s">
        <v>71</v>
      </c>
      <c r="C62" s="75"/>
      <c r="D62" s="75"/>
      <c r="E62" s="75"/>
      <c r="F62" s="75"/>
      <c r="G62" s="75"/>
      <c r="H62" s="75"/>
      <c r="I62" s="75"/>
      <c r="J62" s="64">
        <v>99851.3</v>
      </c>
      <c r="K62" s="62"/>
      <c r="L62" s="62"/>
      <c r="M62" s="62"/>
      <c r="N62" s="62"/>
      <c r="O62" s="64">
        <v>895.19</v>
      </c>
      <c r="P62" s="63"/>
    </row>
    <row r="63" spans="2:16">
      <c r="B63" s="76" t="s">
        <v>59</v>
      </c>
      <c r="C63" s="75"/>
      <c r="D63" s="75"/>
      <c r="E63" s="75"/>
      <c r="F63" s="75"/>
      <c r="G63" s="75"/>
      <c r="H63" s="75"/>
      <c r="I63" s="75"/>
      <c r="J63" s="62">
        <v>95380.54</v>
      </c>
      <c r="K63" s="62"/>
      <c r="L63" s="62"/>
      <c r="M63" s="62"/>
      <c r="N63" s="62"/>
      <c r="O63" s="62">
        <v>829.93</v>
      </c>
      <c r="P63" s="63"/>
    </row>
    <row r="64" spans="2:16">
      <c r="B64" s="76" t="s">
        <v>60</v>
      </c>
      <c r="C64" s="75"/>
      <c r="D64" s="75"/>
      <c r="E64" s="75"/>
      <c r="F64" s="75"/>
      <c r="G64" s="75"/>
      <c r="H64" s="75"/>
      <c r="I64" s="75"/>
      <c r="J64" s="62">
        <v>4470.76</v>
      </c>
      <c r="K64" s="62"/>
      <c r="L64" s="62"/>
      <c r="M64" s="62"/>
      <c r="N64" s="62"/>
      <c r="O64" s="62">
        <v>65.260000000000005</v>
      </c>
      <c r="P64" s="63"/>
    </row>
    <row r="65" spans="2:16">
      <c r="B65" s="76" t="s">
        <v>61</v>
      </c>
      <c r="C65" s="75"/>
      <c r="D65" s="75"/>
      <c r="E65" s="75"/>
      <c r="F65" s="75"/>
      <c r="G65" s="75"/>
      <c r="H65" s="75"/>
      <c r="I65" s="75"/>
      <c r="J65" s="62">
        <v>99851.3</v>
      </c>
      <c r="K65" s="62"/>
      <c r="L65" s="62"/>
      <c r="M65" s="62"/>
      <c r="N65" s="62"/>
      <c r="O65" s="62">
        <v>895.19</v>
      </c>
      <c r="P65" s="63"/>
    </row>
    <row r="66" spans="2:16">
      <c r="B66" s="76" t="s">
        <v>62</v>
      </c>
      <c r="C66" s="75"/>
      <c r="D66" s="75"/>
      <c r="E66" s="75"/>
      <c r="F66" s="75"/>
      <c r="G66" s="75"/>
      <c r="H66" s="75"/>
      <c r="I66" s="75"/>
      <c r="J66" s="62"/>
      <c r="K66" s="62"/>
      <c r="L66" s="62"/>
      <c r="M66" s="62"/>
      <c r="N66" s="62"/>
      <c r="O66" s="62"/>
      <c r="P66" s="63"/>
    </row>
    <row r="67" spans="2:16">
      <c r="B67" s="76" t="s">
        <v>63</v>
      </c>
      <c r="C67" s="75"/>
      <c r="D67" s="75"/>
      <c r="E67" s="75"/>
      <c r="F67" s="75"/>
      <c r="G67" s="75"/>
      <c r="H67" s="75"/>
      <c r="I67" s="75"/>
      <c r="J67" s="62">
        <v>71907.98</v>
      </c>
      <c r="K67" s="62"/>
      <c r="L67" s="62"/>
      <c r="M67" s="62"/>
      <c r="N67" s="62"/>
      <c r="O67" s="62"/>
      <c r="P67" s="63"/>
    </row>
    <row r="68" spans="2:16">
      <c r="B68" s="76" t="s">
        <v>64</v>
      </c>
      <c r="C68" s="75"/>
      <c r="D68" s="75"/>
      <c r="E68" s="75"/>
      <c r="F68" s="75"/>
      <c r="G68" s="75"/>
      <c r="H68" s="75"/>
      <c r="I68" s="75"/>
      <c r="J68" s="62">
        <v>7392.43</v>
      </c>
      <c r="K68" s="62"/>
      <c r="L68" s="62"/>
      <c r="M68" s="62"/>
      <c r="N68" s="62"/>
      <c r="O68" s="62"/>
      <c r="P68" s="63"/>
    </row>
    <row r="69" spans="2:16">
      <c r="B69" s="76" t="s">
        <v>65</v>
      </c>
      <c r="C69" s="75"/>
      <c r="D69" s="75"/>
      <c r="E69" s="75"/>
      <c r="F69" s="75"/>
      <c r="G69" s="75"/>
      <c r="H69" s="75"/>
      <c r="I69" s="75"/>
      <c r="J69" s="62">
        <v>8925.0400000000009</v>
      </c>
      <c r="K69" s="62"/>
      <c r="L69" s="62"/>
      <c r="M69" s="62"/>
      <c r="N69" s="62"/>
      <c r="O69" s="62"/>
      <c r="P69" s="63"/>
    </row>
    <row r="70" spans="2:16">
      <c r="B70" s="76" t="s">
        <v>66</v>
      </c>
      <c r="C70" s="75"/>
      <c r="D70" s="75"/>
      <c r="E70" s="75"/>
      <c r="F70" s="75"/>
      <c r="G70" s="75"/>
      <c r="H70" s="75"/>
      <c r="I70" s="75"/>
      <c r="J70" s="62">
        <v>7487.3</v>
      </c>
      <c r="K70" s="62"/>
      <c r="L70" s="62"/>
      <c r="M70" s="62"/>
      <c r="N70" s="62"/>
      <c r="O70" s="62"/>
      <c r="P70" s="63"/>
    </row>
    <row r="71" spans="2:16">
      <c r="B71" s="76" t="s">
        <v>67</v>
      </c>
      <c r="C71" s="75"/>
      <c r="D71" s="75"/>
      <c r="E71" s="75"/>
      <c r="F71" s="75"/>
      <c r="G71" s="75"/>
      <c r="H71" s="75"/>
      <c r="I71" s="75"/>
      <c r="J71" s="62">
        <v>4350.01</v>
      </c>
      <c r="K71" s="62"/>
      <c r="L71" s="62"/>
      <c r="M71" s="62"/>
      <c r="N71" s="62"/>
      <c r="O71" s="62"/>
      <c r="P71" s="63"/>
    </row>
    <row r="72" spans="2:16">
      <c r="B72" s="77" t="s">
        <v>72</v>
      </c>
      <c r="C72" s="75"/>
      <c r="D72" s="75"/>
      <c r="E72" s="75"/>
      <c r="F72" s="75"/>
      <c r="G72" s="75"/>
      <c r="H72" s="75"/>
      <c r="I72" s="75"/>
      <c r="J72" s="64">
        <v>99851.3</v>
      </c>
      <c r="K72" s="62"/>
      <c r="L72" s="62"/>
      <c r="M72" s="62"/>
      <c r="N72" s="62"/>
      <c r="O72" s="64">
        <v>895.19</v>
      </c>
      <c r="P72" s="63"/>
    </row>
    <row r="78" spans="2:16">
      <c r="B78" s="18"/>
      <c r="C78" s="19"/>
      <c r="D78" s="20"/>
      <c r="E78" s="21" t="s">
        <v>13</v>
      </c>
      <c r="F78" s="20"/>
      <c r="G78" s="22"/>
      <c r="H78" s="22"/>
      <c r="I78" s="22"/>
      <c r="J78" s="22"/>
      <c r="K78" s="22"/>
      <c r="L78" s="20"/>
      <c r="M78" s="20"/>
      <c r="N78" s="20"/>
      <c r="O78" s="20"/>
      <c r="P78" s="23"/>
    </row>
    <row r="79" spans="2:16">
      <c r="B79" s="18"/>
      <c r="C79" s="24"/>
      <c r="D79" s="25"/>
      <c r="E79" s="26" t="s">
        <v>14</v>
      </c>
      <c r="F79" s="27"/>
      <c r="G79" s="28"/>
      <c r="H79" s="28"/>
      <c r="I79" s="29"/>
      <c r="J79" s="20"/>
      <c r="K79" s="20"/>
      <c r="L79" s="20"/>
      <c r="M79" s="20"/>
      <c r="N79" s="20"/>
      <c r="O79" s="20"/>
      <c r="P79" s="23"/>
    </row>
    <row r="80" spans="2:16">
      <c r="B80" s="18"/>
      <c r="C80" s="3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16" ht="15.75">
      <c r="B81" s="18"/>
      <c r="C81" s="30"/>
      <c r="D81" s="20"/>
      <c r="E81" s="31" t="s">
        <v>111</v>
      </c>
      <c r="F81" s="32"/>
      <c r="G81" s="33"/>
      <c r="H81" s="33"/>
      <c r="I81" s="33"/>
      <c r="J81" s="20"/>
      <c r="K81" s="20"/>
      <c r="L81" s="20"/>
      <c r="M81" s="20"/>
      <c r="N81" s="20"/>
      <c r="O81" s="20"/>
      <c r="P81" s="20"/>
    </row>
    <row r="82" spans="2:16">
      <c r="B82" s="18"/>
      <c r="C82" s="30"/>
      <c r="D82" s="20"/>
      <c r="E82" s="34" t="s">
        <v>15</v>
      </c>
      <c r="F82" s="32"/>
      <c r="G82" s="35"/>
      <c r="H82" s="35"/>
      <c r="I82" s="35"/>
      <c r="J82" s="20"/>
      <c r="K82" s="20"/>
      <c r="L82" s="20"/>
      <c r="M82" s="20"/>
      <c r="N82" s="20"/>
      <c r="O82" s="20"/>
      <c r="P82" s="20"/>
    </row>
    <row r="83" spans="2:16">
      <c r="B83" s="36"/>
      <c r="C83" s="37"/>
      <c r="D83" s="38"/>
      <c r="E83" s="38"/>
      <c r="F83" s="38"/>
      <c r="G83" s="38"/>
      <c r="H83" s="38"/>
      <c r="I83" s="38"/>
      <c r="J83" s="38"/>
      <c r="K83" s="38"/>
      <c r="L83" s="20"/>
      <c r="M83" s="20"/>
      <c r="N83" s="20"/>
      <c r="O83" s="20"/>
      <c r="P83" s="20"/>
    </row>
    <row r="84" spans="2:16">
      <c r="B84" s="39" t="s">
        <v>16</v>
      </c>
      <c r="C84" s="40" t="s">
        <v>134</v>
      </c>
      <c r="D84" s="38"/>
      <c r="E84" s="34"/>
      <c r="F84" s="41"/>
      <c r="G84" s="38"/>
      <c r="H84" s="38"/>
      <c r="I84" s="38"/>
      <c r="J84" s="38"/>
      <c r="K84" s="41"/>
      <c r="L84" s="20"/>
      <c r="M84" s="20"/>
      <c r="N84" s="20"/>
      <c r="O84" s="20"/>
      <c r="P84" s="23"/>
    </row>
    <row r="85" spans="2:16">
      <c r="B85" s="36"/>
      <c r="C85" s="42"/>
      <c r="D85" s="43"/>
      <c r="E85" s="26" t="s">
        <v>17</v>
      </c>
      <c r="F85" s="39"/>
      <c r="G85" s="26"/>
      <c r="H85" s="26"/>
      <c r="I85" s="26"/>
      <c r="J85" s="43"/>
      <c r="K85" s="44"/>
      <c r="L85" s="20"/>
      <c r="M85" s="20"/>
      <c r="N85" s="20"/>
      <c r="O85" s="20"/>
      <c r="P85" s="20"/>
    </row>
    <row r="86" spans="2:16">
      <c r="B86" s="23"/>
      <c r="C86" s="45"/>
      <c r="D86" s="38"/>
      <c r="E86" s="38"/>
      <c r="F86" s="38"/>
      <c r="G86" s="38"/>
      <c r="H86" s="38"/>
      <c r="I86" s="38"/>
      <c r="J86" s="38"/>
      <c r="K86" s="38"/>
      <c r="L86" s="20"/>
      <c r="M86" s="20"/>
      <c r="N86" s="20"/>
      <c r="O86" s="20"/>
      <c r="P86" s="23"/>
    </row>
    <row r="87" spans="2:16">
      <c r="B87" s="46"/>
      <c r="C87" s="47" t="s">
        <v>18</v>
      </c>
      <c r="D87" s="48"/>
      <c r="E87" s="44"/>
      <c r="F87" s="44"/>
      <c r="G87" s="49"/>
      <c r="H87" s="49"/>
      <c r="I87" s="49"/>
      <c r="J87" s="47"/>
      <c r="K87" s="38"/>
      <c r="L87" s="50"/>
      <c r="M87" s="20"/>
      <c r="N87" s="20"/>
      <c r="O87" s="20"/>
      <c r="P87" s="20"/>
    </row>
    <row r="88" spans="2:16">
      <c r="B88" s="34"/>
      <c r="C88" s="47" t="s">
        <v>19</v>
      </c>
      <c r="D88" s="48"/>
      <c r="E88" s="71" t="s">
        <v>74</v>
      </c>
      <c r="F88" s="72"/>
      <c r="G88" s="51" t="s">
        <v>21</v>
      </c>
      <c r="H88" s="49"/>
      <c r="I88" s="38"/>
      <c r="J88" s="47"/>
      <c r="K88" s="38"/>
      <c r="L88" s="38"/>
      <c r="M88" s="38"/>
      <c r="N88" s="38"/>
      <c r="O88" s="38"/>
      <c r="P88" s="38"/>
    </row>
    <row r="89" spans="2:16">
      <c r="B89" s="34"/>
      <c r="C89" s="47" t="s">
        <v>22</v>
      </c>
      <c r="D89" s="48"/>
      <c r="E89" s="73" t="s">
        <v>75</v>
      </c>
      <c r="F89" s="72"/>
      <c r="G89" s="49" t="s">
        <v>21</v>
      </c>
      <c r="H89" s="49"/>
      <c r="I89" s="38"/>
      <c r="J89" s="47"/>
      <c r="K89" s="38"/>
      <c r="L89" s="38"/>
      <c r="M89" s="38"/>
      <c r="N89" s="38"/>
      <c r="O89" s="38"/>
      <c r="P89" s="38"/>
    </row>
    <row r="90" spans="2:16">
      <c r="B90" s="34"/>
      <c r="C90" s="47" t="s">
        <v>24</v>
      </c>
      <c r="D90" s="48"/>
      <c r="E90" s="73" t="s">
        <v>76</v>
      </c>
      <c r="F90" s="72"/>
      <c r="G90" s="49" t="s">
        <v>26</v>
      </c>
      <c r="H90" s="49"/>
      <c r="I90" s="38"/>
      <c r="J90" s="47"/>
      <c r="K90" s="38"/>
      <c r="L90" s="38"/>
      <c r="M90" s="38"/>
      <c r="N90" s="38"/>
      <c r="O90" s="38"/>
      <c r="P90" s="38"/>
    </row>
    <row r="91" spans="2:16">
      <c r="B91" s="46"/>
      <c r="C91" s="52" t="s">
        <v>27</v>
      </c>
      <c r="D91" s="53"/>
      <c r="E91" s="38"/>
      <c r="F91" s="38"/>
      <c r="G91" s="38"/>
      <c r="H91" s="38"/>
      <c r="I91" s="38"/>
      <c r="J91" s="38"/>
      <c r="K91" s="38"/>
      <c r="L91" s="20"/>
      <c r="M91" s="20"/>
      <c r="N91" s="20"/>
      <c r="O91" s="20"/>
      <c r="P91" s="20"/>
    </row>
    <row r="92" spans="2:16">
      <c r="B92" s="34"/>
      <c r="C92" s="54"/>
      <c r="D92" s="36"/>
      <c r="E92" s="34"/>
      <c r="F92" s="38"/>
      <c r="G92" s="38"/>
      <c r="H92" s="38"/>
      <c r="I92" s="38"/>
      <c r="J92" s="38"/>
      <c r="K92" s="38"/>
      <c r="L92" s="20"/>
      <c r="M92" s="20"/>
      <c r="N92" s="20"/>
      <c r="O92" s="20"/>
      <c r="P92" s="20"/>
    </row>
    <row r="93" spans="2:16">
      <c r="B93" s="46"/>
      <c r="C93" s="19"/>
      <c r="D93" s="55"/>
      <c r="E93" s="18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2:16" ht="35.25" customHeight="1">
      <c r="B94" s="78" t="s">
        <v>28</v>
      </c>
      <c r="C94" s="80" t="s">
        <v>29</v>
      </c>
      <c r="D94" s="78" t="s">
        <v>30</v>
      </c>
      <c r="E94" s="78" t="s">
        <v>31</v>
      </c>
      <c r="F94" s="78" t="s">
        <v>32</v>
      </c>
      <c r="G94" s="78"/>
      <c r="H94" s="78"/>
      <c r="I94" s="78" t="s">
        <v>33</v>
      </c>
      <c r="J94" s="78"/>
      <c r="K94" s="78"/>
      <c r="L94" s="78"/>
      <c r="M94" s="78"/>
      <c r="N94" s="78" t="s">
        <v>34</v>
      </c>
      <c r="O94" s="78"/>
      <c r="P94" s="79" t="s">
        <v>35</v>
      </c>
    </row>
    <row r="95" spans="2:16" ht="35.25" customHeight="1">
      <c r="B95" s="78"/>
      <c r="C95" s="80"/>
      <c r="D95" s="78"/>
      <c r="E95" s="78"/>
      <c r="F95" s="56" t="s">
        <v>36</v>
      </c>
      <c r="G95" s="56" t="s">
        <v>37</v>
      </c>
      <c r="H95" s="78" t="s">
        <v>38</v>
      </c>
      <c r="I95" s="78" t="s">
        <v>39</v>
      </c>
      <c r="J95" s="78" t="s">
        <v>40</v>
      </c>
      <c r="K95" s="78" t="s">
        <v>41</v>
      </c>
      <c r="L95" s="56" t="s">
        <v>37</v>
      </c>
      <c r="M95" s="78" t="s">
        <v>38</v>
      </c>
      <c r="N95" s="78"/>
      <c r="O95" s="78"/>
      <c r="P95" s="79"/>
    </row>
    <row r="96" spans="2:16" ht="36">
      <c r="B96" s="78"/>
      <c r="C96" s="80"/>
      <c r="D96" s="78"/>
      <c r="E96" s="78"/>
      <c r="F96" s="56" t="s">
        <v>41</v>
      </c>
      <c r="G96" s="56" t="s">
        <v>42</v>
      </c>
      <c r="H96" s="78"/>
      <c r="I96" s="78"/>
      <c r="J96" s="78"/>
      <c r="K96" s="78"/>
      <c r="L96" s="56" t="s">
        <v>42</v>
      </c>
      <c r="M96" s="78"/>
      <c r="N96" s="56" t="s">
        <v>43</v>
      </c>
      <c r="O96" s="56" t="s">
        <v>36</v>
      </c>
      <c r="P96" s="79"/>
    </row>
    <row r="97" spans="2:16">
      <c r="B97" s="57">
        <v>1</v>
      </c>
      <c r="C97" s="58">
        <v>2</v>
      </c>
      <c r="D97" s="56">
        <v>3</v>
      </c>
      <c r="E97" s="56">
        <v>4</v>
      </c>
      <c r="F97" s="56">
        <v>5</v>
      </c>
      <c r="G97" s="57">
        <v>6</v>
      </c>
      <c r="H97" s="57">
        <v>7</v>
      </c>
      <c r="I97" s="57">
        <v>8</v>
      </c>
      <c r="J97" s="57">
        <v>9</v>
      </c>
      <c r="K97" s="57">
        <v>10</v>
      </c>
      <c r="L97" s="57">
        <v>11</v>
      </c>
      <c r="M97" s="57">
        <v>12</v>
      </c>
      <c r="N97" s="57">
        <v>13</v>
      </c>
      <c r="O97" s="57">
        <v>14</v>
      </c>
      <c r="P97" s="57">
        <v>15</v>
      </c>
    </row>
    <row r="98" spans="2:16">
      <c r="B98" s="74" t="s">
        <v>44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</row>
    <row r="99" spans="2:16" ht="165">
      <c r="B99" s="59">
        <v>1</v>
      </c>
      <c r="C99" s="60" t="s">
        <v>77</v>
      </c>
      <c r="D99" s="61" t="s">
        <v>78</v>
      </c>
      <c r="E99" s="59">
        <v>1.6679999999999999</v>
      </c>
      <c r="F99" s="62" t="s">
        <v>79</v>
      </c>
      <c r="G99" s="62">
        <v>34.909999999999997</v>
      </c>
      <c r="H99" s="62"/>
      <c r="I99" s="62"/>
      <c r="J99" s="63">
        <v>376.23</v>
      </c>
      <c r="K99" s="63">
        <v>318</v>
      </c>
      <c r="L99" s="63">
        <v>58.23</v>
      </c>
      <c r="M99" s="62"/>
      <c r="N99" s="63">
        <v>22.066199999999998</v>
      </c>
      <c r="O99" s="63">
        <v>36.81</v>
      </c>
      <c r="P99" s="63"/>
    </row>
    <row r="100" spans="2:16" ht="135.75">
      <c r="B100" s="59">
        <v>2</v>
      </c>
      <c r="C100" s="60" t="s">
        <v>80</v>
      </c>
      <c r="D100" s="61" t="s">
        <v>81</v>
      </c>
      <c r="E100" s="59">
        <v>1.6679999999999999</v>
      </c>
      <c r="F100" s="62" t="s">
        <v>82</v>
      </c>
      <c r="G100" s="62"/>
      <c r="H100" s="62"/>
      <c r="I100" s="62"/>
      <c r="J100" s="63">
        <v>307.64999999999998</v>
      </c>
      <c r="K100" s="63">
        <v>307.64999999999998</v>
      </c>
      <c r="L100" s="62"/>
      <c r="M100" s="62"/>
      <c r="N100" s="63">
        <v>22.195</v>
      </c>
      <c r="O100" s="63">
        <v>37.020000000000003</v>
      </c>
      <c r="P100" s="63"/>
    </row>
    <row r="101" spans="2:16" ht="96">
      <c r="B101" s="59">
        <v>3</v>
      </c>
      <c r="C101" s="60" t="s">
        <v>83</v>
      </c>
      <c r="D101" s="61" t="s">
        <v>84</v>
      </c>
      <c r="E101" s="59">
        <v>0.5</v>
      </c>
      <c r="F101" s="62" t="s">
        <v>85</v>
      </c>
      <c r="G101" s="62"/>
      <c r="H101" s="62"/>
      <c r="I101" s="62"/>
      <c r="J101" s="63">
        <v>21.49</v>
      </c>
      <c r="K101" s="63">
        <v>21.49</v>
      </c>
      <c r="L101" s="62"/>
      <c r="M101" s="62"/>
      <c r="N101" s="62"/>
      <c r="O101" s="62"/>
      <c r="P101" s="63"/>
    </row>
    <row r="102" spans="2:16" ht="99">
      <c r="B102" s="59">
        <v>4</v>
      </c>
      <c r="C102" s="60" t="s">
        <v>86</v>
      </c>
      <c r="D102" s="61" t="s">
        <v>87</v>
      </c>
      <c r="E102" s="59">
        <v>0.5</v>
      </c>
      <c r="F102" s="62">
        <v>14.87</v>
      </c>
      <c r="G102" s="62">
        <v>14.87</v>
      </c>
      <c r="H102" s="62"/>
      <c r="I102" s="62"/>
      <c r="J102" s="63">
        <v>7.44</v>
      </c>
      <c r="K102" s="62"/>
      <c r="L102" s="63">
        <v>7.44</v>
      </c>
      <c r="M102" s="62"/>
      <c r="N102" s="62"/>
      <c r="O102" s="62"/>
      <c r="P102" s="63"/>
    </row>
    <row r="103" spans="2:16" ht="111.75">
      <c r="B103" s="59">
        <v>5</v>
      </c>
      <c r="C103" s="60" t="s">
        <v>88</v>
      </c>
      <c r="D103" s="61" t="s">
        <v>89</v>
      </c>
      <c r="E103" s="59">
        <v>54</v>
      </c>
      <c r="F103" s="62" t="s">
        <v>90</v>
      </c>
      <c r="G103" s="62"/>
      <c r="H103" s="62"/>
      <c r="I103" s="62"/>
      <c r="J103" s="63">
        <v>476.82</v>
      </c>
      <c r="K103" s="63">
        <v>476.82</v>
      </c>
      <c r="L103" s="62"/>
      <c r="M103" s="62"/>
      <c r="N103" s="63">
        <v>1.0349999999999999</v>
      </c>
      <c r="O103" s="63">
        <v>55.89</v>
      </c>
      <c r="P103" s="63"/>
    </row>
    <row r="104" spans="2:16" ht="135.75">
      <c r="B104" s="59">
        <v>6</v>
      </c>
      <c r="C104" s="60" t="s">
        <v>91</v>
      </c>
      <c r="D104" s="61" t="s">
        <v>92</v>
      </c>
      <c r="E104" s="59">
        <v>0.54</v>
      </c>
      <c r="F104" s="62" t="s">
        <v>93</v>
      </c>
      <c r="G104" s="62" t="s">
        <v>94</v>
      </c>
      <c r="H104" s="62">
        <v>222.44</v>
      </c>
      <c r="I104" s="62"/>
      <c r="J104" s="63">
        <v>171.05</v>
      </c>
      <c r="K104" s="63">
        <v>49.28</v>
      </c>
      <c r="L104" s="62" t="s">
        <v>95</v>
      </c>
      <c r="M104" s="63">
        <v>120.12</v>
      </c>
      <c r="N104" s="63">
        <v>10.442</v>
      </c>
      <c r="O104" s="63">
        <v>5.64</v>
      </c>
      <c r="P104" s="63"/>
    </row>
    <row r="105" spans="2:16" ht="162.75">
      <c r="B105" s="59">
        <v>7</v>
      </c>
      <c r="C105" s="60" t="s">
        <v>96</v>
      </c>
      <c r="D105" s="61" t="s">
        <v>97</v>
      </c>
      <c r="E105" s="59">
        <v>0.54</v>
      </c>
      <c r="F105" s="62" t="s">
        <v>98</v>
      </c>
      <c r="G105" s="62" t="s">
        <v>99</v>
      </c>
      <c r="H105" s="62">
        <v>401.57</v>
      </c>
      <c r="I105" s="62"/>
      <c r="J105" s="63">
        <v>267.69</v>
      </c>
      <c r="K105" s="63">
        <v>35.68</v>
      </c>
      <c r="L105" s="62" t="s">
        <v>100</v>
      </c>
      <c r="M105" s="63">
        <v>216.85</v>
      </c>
      <c r="N105" s="63">
        <v>7.2864000000000004</v>
      </c>
      <c r="O105" s="63">
        <v>3.93</v>
      </c>
      <c r="P105" s="63"/>
    </row>
    <row r="106" spans="2:16" ht="147.75">
      <c r="B106" s="59">
        <v>8</v>
      </c>
      <c r="C106" s="60" t="s">
        <v>101</v>
      </c>
      <c r="D106" s="61" t="s">
        <v>102</v>
      </c>
      <c r="E106" s="59">
        <v>6.6</v>
      </c>
      <c r="F106" s="62" t="s">
        <v>103</v>
      </c>
      <c r="G106" s="62">
        <v>65.72</v>
      </c>
      <c r="H106" s="62">
        <v>1320.96</v>
      </c>
      <c r="I106" s="62"/>
      <c r="J106" s="63">
        <v>10548.52</v>
      </c>
      <c r="K106" s="63">
        <v>1396.43</v>
      </c>
      <c r="L106" s="63">
        <v>433.75</v>
      </c>
      <c r="M106" s="63">
        <v>8718.34</v>
      </c>
      <c r="N106" s="63">
        <v>21.677499999999998</v>
      </c>
      <c r="O106" s="63">
        <v>143.07</v>
      </c>
      <c r="P106" s="63"/>
    </row>
    <row r="107" spans="2:16" ht="135.75">
      <c r="B107" s="59">
        <v>9</v>
      </c>
      <c r="C107" s="60" t="s">
        <v>77</v>
      </c>
      <c r="D107" s="61" t="s">
        <v>104</v>
      </c>
      <c r="E107" s="59">
        <v>1.6679999999999999</v>
      </c>
      <c r="F107" s="62" t="s">
        <v>105</v>
      </c>
      <c r="G107" s="62">
        <v>58.18</v>
      </c>
      <c r="H107" s="62">
        <v>1404.64</v>
      </c>
      <c r="I107" s="62"/>
      <c r="J107" s="63">
        <v>2970.01</v>
      </c>
      <c r="K107" s="63">
        <v>530.02</v>
      </c>
      <c r="L107" s="63">
        <v>97.04</v>
      </c>
      <c r="M107" s="63">
        <v>2342.9499999999998</v>
      </c>
      <c r="N107" s="63">
        <v>36.777000000000001</v>
      </c>
      <c r="O107" s="63">
        <v>61.34</v>
      </c>
      <c r="P107" s="63"/>
    </row>
    <row r="108" spans="2:16" ht="22.5">
      <c r="B108" s="76" t="s">
        <v>54</v>
      </c>
      <c r="C108" s="75"/>
      <c r="D108" s="75"/>
      <c r="E108" s="75"/>
      <c r="F108" s="75"/>
      <c r="G108" s="75"/>
      <c r="H108" s="75"/>
      <c r="I108" s="75"/>
      <c r="J108" s="62">
        <v>15146.9</v>
      </c>
      <c r="K108" s="62">
        <v>3135.37</v>
      </c>
      <c r="L108" s="62" t="s">
        <v>106</v>
      </c>
      <c r="M108" s="62">
        <v>11398.26</v>
      </c>
      <c r="N108" s="62"/>
      <c r="O108" s="62">
        <v>343.7</v>
      </c>
      <c r="P108" s="63"/>
    </row>
    <row r="109" spans="2:16">
      <c r="B109" s="76" t="s">
        <v>56</v>
      </c>
      <c r="C109" s="75"/>
      <c r="D109" s="75"/>
      <c r="E109" s="75"/>
      <c r="F109" s="75"/>
      <c r="G109" s="75"/>
      <c r="H109" s="75"/>
      <c r="I109" s="75"/>
      <c r="J109" s="62">
        <v>2534.31</v>
      </c>
      <c r="K109" s="62"/>
      <c r="L109" s="62"/>
      <c r="M109" s="62"/>
      <c r="N109" s="62"/>
      <c r="O109" s="62"/>
      <c r="P109" s="63"/>
    </row>
    <row r="110" spans="2:16">
      <c r="B110" s="76" t="s">
        <v>57</v>
      </c>
      <c r="C110" s="75"/>
      <c r="D110" s="75"/>
      <c r="E110" s="75"/>
      <c r="F110" s="75"/>
      <c r="G110" s="75"/>
      <c r="H110" s="75"/>
      <c r="I110" s="75"/>
      <c r="J110" s="62">
        <v>1470.14</v>
      </c>
      <c r="K110" s="62"/>
      <c r="L110" s="62"/>
      <c r="M110" s="62"/>
      <c r="N110" s="62"/>
      <c r="O110" s="62"/>
      <c r="P110" s="63"/>
    </row>
    <row r="111" spans="2:16">
      <c r="B111" s="77" t="s">
        <v>58</v>
      </c>
      <c r="C111" s="75"/>
      <c r="D111" s="75"/>
      <c r="E111" s="75"/>
      <c r="F111" s="75"/>
      <c r="G111" s="75"/>
      <c r="H111" s="75"/>
      <c r="I111" s="75"/>
      <c r="J111" s="64">
        <v>19151.349999999999</v>
      </c>
      <c r="K111" s="62"/>
      <c r="L111" s="62"/>
      <c r="M111" s="62"/>
      <c r="N111" s="62"/>
      <c r="O111" s="64">
        <v>343.7</v>
      </c>
      <c r="P111" s="63"/>
    </row>
    <row r="112" spans="2:16">
      <c r="B112" s="76" t="s">
        <v>59</v>
      </c>
      <c r="C112" s="75"/>
      <c r="D112" s="75"/>
      <c r="E112" s="75"/>
      <c r="F112" s="75"/>
      <c r="G112" s="75"/>
      <c r="H112" s="75"/>
      <c r="I112" s="75"/>
      <c r="J112" s="62">
        <v>16879.88</v>
      </c>
      <c r="K112" s="62"/>
      <c r="L112" s="62"/>
      <c r="M112" s="62"/>
      <c r="N112" s="62"/>
      <c r="O112" s="62">
        <v>241.22</v>
      </c>
      <c r="P112" s="63"/>
    </row>
    <row r="113" spans="2:16">
      <c r="B113" s="76" t="s">
        <v>107</v>
      </c>
      <c r="C113" s="75"/>
      <c r="D113" s="75"/>
      <c r="E113" s="75"/>
      <c r="F113" s="75"/>
      <c r="G113" s="75"/>
      <c r="H113" s="75"/>
      <c r="I113" s="75"/>
      <c r="J113" s="62">
        <v>624.53</v>
      </c>
      <c r="K113" s="62"/>
      <c r="L113" s="62"/>
      <c r="M113" s="62"/>
      <c r="N113" s="62"/>
      <c r="O113" s="62">
        <v>37.020000000000003</v>
      </c>
      <c r="P113" s="63"/>
    </row>
    <row r="114" spans="2:16">
      <c r="B114" s="76" t="s">
        <v>108</v>
      </c>
      <c r="C114" s="75"/>
      <c r="D114" s="75"/>
      <c r="E114" s="75"/>
      <c r="F114" s="75"/>
      <c r="G114" s="75"/>
      <c r="H114" s="75"/>
      <c r="I114" s="75"/>
      <c r="J114" s="62">
        <v>21.49</v>
      </c>
      <c r="K114" s="62"/>
      <c r="L114" s="62"/>
      <c r="M114" s="62"/>
      <c r="N114" s="62"/>
      <c r="O114" s="62"/>
      <c r="P114" s="63"/>
    </row>
    <row r="115" spans="2:16">
      <c r="B115" s="76" t="s">
        <v>109</v>
      </c>
      <c r="C115" s="75"/>
      <c r="D115" s="75"/>
      <c r="E115" s="75"/>
      <c r="F115" s="75"/>
      <c r="G115" s="75"/>
      <c r="H115" s="75"/>
      <c r="I115" s="75"/>
      <c r="J115" s="62">
        <v>7.44</v>
      </c>
      <c r="K115" s="62"/>
      <c r="L115" s="62"/>
      <c r="M115" s="62"/>
      <c r="N115" s="62"/>
      <c r="O115" s="62"/>
      <c r="P115" s="63"/>
    </row>
    <row r="116" spans="2:16">
      <c r="B116" s="76" t="s">
        <v>110</v>
      </c>
      <c r="C116" s="75"/>
      <c r="D116" s="75"/>
      <c r="E116" s="75"/>
      <c r="F116" s="75"/>
      <c r="G116" s="75"/>
      <c r="H116" s="75"/>
      <c r="I116" s="75"/>
      <c r="J116" s="62">
        <v>1618.01</v>
      </c>
      <c r="K116" s="62"/>
      <c r="L116" s="62"/>
      <c r="M116" s="62"/>
      <c r="N116" s="62"/>
      <c r="O116" s="62">
        <v>65.459999999999994</v>
      </c>
      <c r="P116" s="63"/>
    </row>
    <row r="117" spans="2:16">
      <c r="B117" s="76" t="s">
        <v>61</v>
      </c>
      <c r="C117" s="75"/>
      <c r="D117" s="75"/>
      <c r="E117" s="75"/>
      <c r="F117" s="75"/>
      <c r="G117" s="75"/>
      <c r="H117" s="75"/>
      <c r="I117" s="75"/>
      <c r="J117" s="62">
        <v>19151.349999999999</v>
      </c>
      <c r="K117" s="62"/>
      <c r="L117" s="62"/>
      <c r="M117" s="62"/>
      <c r="N117" s="62"/>
      <c r="O117" s="62">
        <v>343.7</v>
      </c>
      <c r="P117" s="63"/>
    </row>
    <row r="118" spans="2:16">
      <c r="B118" s="76" t="s">
        <v>62</v>
      </c>
      <c r="C118" s="75"/>
      <c r="D118" s="75"/>
      <c r="E118" s="75"/>
      <c r="F118" s="75"/>
      <c r="G118" s="75"/>
      <c r="H118" s="75"/>
      <c r="I118" s="75"/>
      <c r="J118" s="62"/>
      <c r="K118" s="62"/>
      <c r="L118" s="62"/>
      <c r="M118" s="62"/>
      <c r="N118" s="62"/>
      <c r="O118" s="62"/>
      <c r="P118" s="63"/>
    </row>
    <row r="119" spans="2:16">
      <c r="B119" s="76" t="s">
        <v>63</v>
      </c>
      <c r="C119" s="75"/>
      <c r="D119" s="75"/>
      <c r="E119" s="75"/>
      <c r="F119" s="75"/>
      <c r="G119" s="75"/>
      <c r="H119" s="75"/>
      <c r="I119" s="75"/>
      <c r="J119" s="62">
        <v>11398.26</v>
      </c>
      <c r="K119" s="62"/>
      <c r="L119" s="62"/>
      <c r="M119" s="62"/>
      <c r="N119" s="62"/>
      <c r="O119" s="62"/>
      <c r="P119" s="63"/>
    </row>
    <row r="120" spans="2:16">
      <c r="B120" s="76" t="s">
        <v>64</v>
      </c>
      <c r="C120" s="75"/>
      <c r="D120" s="75"/>
      <c r="E120" s="75"/>
      <c r="F120" s="75"/>
      <c r="G120" s="75"/>
      <c r="H120" s="75"/>
      <c r="I120" s="75"/>
      <c r="J120" s="62">
        <v>613.27</v>
      </c>
      <c r="K120" s="62"/>
      <c r="L120" s="62"/>
      <c r="M120" s="62"/>
      <c r="N120" s="62"/>
      <c r="O120" s="62"/>
      <c r="P120" s="63"/>
    </row>
    <row r="121" spans="2:16">
      <c r="B121" s="76" t="s">
        <v>65</v>
      </c>
      <c r="C121" s="75"/>
      <c r="D121" s="75"/>
      <c r="E121" s="75"/>
      <c r="F121" s="75"/>
      <c r="G121" s="75"/>
      <c r="H121" s="75"/>
      <c r="I121" s="75"/>
      <c r="J121" s="62">
        <v>3135.55</v>
      </c>
      <c r="K121" s="62"/>
      <c r="L121" s="62"/>
      <c r="M121" s="62"/>
      <c r="N121" s="62"/>
      <c r="O121" s="62"/>
      <c r="P121" s="63"/>
    </row>
    <row r="122" spans="2:16">
      <c r="B122" s="76" t="s">
        <v>66</v>
      </c>
      <c r="C122" s="75"/>
      <c r="D122" s="75"/>
      <c r="E122" s="75"/>
      <c r="F122" s="75"/>
      <c r="G122" s="75"/>
      <c r="H122" s="75"/>
      <c r="I122" s="75"/>
      <c r="J122" s="62">
        <v>2534.31</v>
      </c>
      <c r="K122" s="62"/>
      <c r="L122" s="62"/>
      <c r="M122" s="62"/>
      <c r="N122" s="62"/>
      <c r="O122" s="62"/>
      <c r="P122" s="63"/>
    </row>
    <row r="123" spans="2:16">
      <c r="B123" s="76" t="s">
        <v>67</v>
      </c>
      <c r="C123" s="75"/>
      <c r="D123" s="75"/>
      <c r="E123" s="75"/>
      <c r="F123" s="75"/>
      <c r="G123" s="75"/>
      <c r="H123" s="75"/>
      <c r="I123" s="75"/>
      <c r="J123" s="62">
        <v>1470.14</v>
      </c>
      <c r="K123" s="62"/>
      <c r="L123" s="62"/>
      <c r="M123" s="62"/>
      <c r="N123" s="62"/>
      <c r="O123" s="62"/>
      <c r="P123" s="63"/>
    </row>
    <row r="124" spans="2:16">
      <c r="B124" s="77" t="s">
        <v>68</v>
      </c>
      <c r="C124" s="75"/>
      <c r="D124" s="75"/>
      <c r="E124" s="75"/>
      <c r="F124" s="75"/>
      <c r="G124" s="75"/>
      <c r="H124" s="75"/>
      <c r="I124" s="75"/>
      <c r="J124" s="64">
        <v>19151.349999999999</v>
      </c>
      <c r="K124" s="62"/>
      <c r="L124" s="62"/>
      <c r="M124" s="62"/>
      <c r="N124" s="62"/>
      <c r="O124" s="64">
        <v>343.7</v>
      </c>
      <c r="P124" s="63"/>
    </row>
    <row r="125" spans="2:16">
      <c r="B125" s="81" t="s">
        <v>69</v>
      </c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</row>
    <row r="126" spans="2:16" ht="22.5">
      <c r="B126" s="76" t="s">
        <v>70</v>
      </c>
      <c r="C126" s="75"/>
      <c r="D126" s="75"/>
      <c r="E126" s="75"/>
      <c r="F126" s="75"/>
      <c r="G126" s="75"/>
      <c r="H126" s="75"/>
      <c r="I126" s="75"/>
      <c r="J126" s="62">
        <v>15146.9</v>
      </c>
      <c r="K126" s="62">
        <v>3135.37</v>
      </c>
      <c r="L126" s="62" t="s">
        <v>106</v>
      </c>
      <c r="M126" s="62">
        <v>11398.26</v>
      </c>
      <c r="N126" s="62"/>
      <c r="O126" s="62">
        <v>343.7</v>
      </c>
      <c r="P126" s="63"/>
    </row>
    <row r="127" spans="2:16">
      <c r="B127" s="76" t="s">
        <v>56</v>
      </c>
      <c r="C127" s="75"/>
      <c r="D127" s="75"/>
      <c r="E127" s="75"/>
      <c r="F127" s="75"/>
      <c r="G127" s="75"/>
      <c r="H127" s="75"/>
      <c r="I127" s="75"/>
      <c r="J127" s="62">
        <v>2534.31</v>
      </c>
      <c r="K127" s="62"/>
      <c r="L127" s="62"/>
      <c r="M127" s="62"/>
      <c r="N127" s="62"/>
      <c r="O127" s="62"/>
      <c r="P127" s="63"/>
    </row>
    <row r="128" spans="2:16">
      <c r="B128" s="76" t="s">
        <v>57</v>
      </c>
      <c r="C128" s="75"/>
      <c r="D128" s="75"/>
      <c r="E128" s="75"/>
      <c r="F128" s="75"/>
      <c r="G128" s="75"/>
      <c r="H128" s="75"/>
      <c r="I128" s="75"/>
      <c r="J128" s="62">
        <v>1470.14</v>
      </c>
      <c r="K128" s="62"/>
      <c r="L128" s="62"/>
      <c r="M128" s="62"/>
      <c r="N128" s="62"/>
      <c r="O128" s="62"/>
      <c r="P128" s="63"/>
    </row>
    <row r="129" spans="2:16">
      <c r="B129" s="77" t="s">
        <v>71</v>
      </c>
      <c r="C129" s="75"/>
      <c r="D129" s="75"/>
      <c r="E129" s="75"/>
      <c r="F129" s="75"/>
      <c r="G129" s="75"/>
      <c r="H129" s="75"/>
      <c r="I129" s="75"/>
      <c r="J129" s="64">
        <v>19151.349999999999</v>
      </c>
      <c r="K129" s="62"/>
      <c r="L129" s="62"/>
      <c r="M129" s="62"/>
      <c r="N129" s="62"/>
      <c r="O129" s="64">
        <v>343.7</v>
      </c>
      <c r="P129" s="63"/>
    </row>
    <row r="130" spans="2:16">
      <c r="B130" s="76" t="s">
        <v>59</v>
      </c>
      <c r="C130" s="75"/>
      <c r="D130" s="75"/>
      <c r="E130" s="75"/>
      <c r="F130" s="75"/>
      <c r="G130" s="75"/>
      <c r="H130" s="75"/>
      <c r="I130" s="75"/>
      <c r="J130" s="62">
        <v>16879.88</v>
      </c>
      <c r="K130" s="62"/>
      <c r="L130" s="62"/>
      <c r="M130" s="62"/>
      <c r="N130" s="62"/>
      <c r="O130" s="62">
        <v>241.22</v>
      </c>
      <c r="P130" s="63"/>
    </row>
    <row r="131" spans="2:16">
      <c r="B131" s="76" t="s">
        <v>107</v>
      </c>
      <c r="C131" s="75"/>
      <c r="D131" s="75"/>
      <c r="E131" s="75"/>
      <c r="F131" s="75"/>
      <c r="G131" s="75"/>
      <c r="H131" s="75"/>
      <c r="I131" s="75"/>
      <c r="J131" s="62">
        <v>624.53</v>
      </c>
      <c r="K131" s="62"/>
      <c r="L131" s="62"/>
      <c r="M131" s="62"/>
      <c r="N131" s="62"/>
      <c r="O131" s="62">
        <v>37.020000000000003</v>
      </c>
      <c r="P131" s="63"/>
    </row>
    <row r="132" spans="2:16">
      <c r="B132" s="76" t="s">
        <v>108</v>
      </c>
      <c r="C132" s="75"/>
      <c r="D132" s="75"/>
      <c r="E132" s="75"/>
      <c r="F132" s="75"/>
      <c r="G132" s="75"/>
      <c r="H132" s="75"/>
      <c r="I132" s="75"/>
      <c r="J132" s="62">
        <v>21.49</v>
      </c>
      <c r="K132" s="62"/>
      <c r="L132" s="62"/>
      <c r="M132" s="62"/>
      <c r="N132" s="62"/>
      <c r="O132" s="62"/>
      <c r="P132" s="63"/>
    </row>
    <row r="133" spans="2:16">
      <c r="B133" s="76" t="s">
        <v>109</v>
      </c>
      <c r="C133" s="75"/>
      <c r="D133" s="75"/>
      <c r="E133" s="75"/>
      <c r="F133" s="75"/>
      <c r="G133" s="75"/>
      <c r="H133" s="75"/>
      <c r="I133" s="75"/>
      <c r="J133" s="62">
        <v>7.44</v>
      </c>
      <c r="K133" s="62"/>
      <c r="L133" s="62"/>
      <c r="M133" s="62"/>
      <c r="N133" s="62"/>
      <c r="O133" s="62"/>
      <c r="P133" s="63"/>
    </row>
    <row r="134" spans="2:16">
      <c r="B134" s="76" t="s">
        <v>110</v>
      </c>
      <c r="C134" s="75"/>
      <c r="D134" s="75"/>
      <c r="E134" s="75"/>
      <c r="F134" s="75"/>
      <c r="G134" s="75"/>
      <c r="H134" s="75"/>
      <c r="I134" s="75"/>
      <c r="J134" s="62">
        <v>1618.01</v>
      </c>
      <c r="K134" s="62"/>
      <c r="L134" s="62"/>
      <c r="M134" s="62"/>
      <c r="N134" s="62"/>
      <c r="O134" s="62">
        <v>65.459999999999994</v>
      </c>
      <c r="P134" s="63"/>
    </row>
    <row r="135" spans="2:16">
      <c r="B135" s="76" t="s">
        <v>61</v>
      </c>
      <c r="C135" s="75"/>
      <c r="D135" s="75"/>
      <c r="E135" s="75"/>
      <c r="F135" s="75"/>
      <c r="G135" s="75"/>
      <c r="H135" s="75"/>
      <c r="I135" s="75"/>
      <c r="J135" s="62">
        <v>19151.349999999999</v>
      </c>
      <c r="K135" s="62"/>
      <c r="L135" s="62"/>
      <c r="M135" s="62"/>
      <c r="N135" s="62"/>
      <c r="O135" s="62">
        <v>343.7</v>
      </c>
      <c r="P135" s="63"/>
    </row>
    <row r="136" spans="2:16">
      <c r="B136" s="76" t="s">
        <v>62</v>
      </c>
      <c r="C136" s="75"/>
      <c r="D136" s="75"/>
      <c r="E136" s="75"/>
      <c r="F136" s="75"/>
      <c r="G136" s="75"/>
      <c r="H136" s="75"/>
      <c r="I136" s="75"/>
      <c r="J136" s="62"/>
      <c r="K136" s="62"/>
      <c r="L136" s="62"/>
      <c r="M136" s="62"/>
      <c r="N136" s="62"/>
      <c r="O136" s="62"/>
      <c r="P136" s="63"/>
    </row>
    <row r="137" spans="2:16">
      <c r="B137" s="76" t="s">
        <v>63</v>
      </c>
      <c r="C137" s="75"/>
      <c r="D137" s="75"/>
      <c r="E137" s="75"/>
      <c r="F137" s="75"/>
      <c r="G137" s="75"/>
      <c r="H137" s="75"/>
      <c r="I137" s="75"/>
      <c r="J137" s="62">
        <v>11398.26</v>
      </c>
      <c r="K137" s="62"/>
      <c r="L137" s="62"/>
      <c r="M137" s="62"/>
      <c r="N137" s="62"/>
      <c r="O137" s="62"/>
      <c r="P137" s="63"/>
    </row>
    <row r="138" spans="2:16">
      <c r="B138" s="76" t="s">
        <v>64</v>
      </c>
      <c r="C138" s="75"/>
      <c r="D138" s="75"/>
      <c r="E138" s="75"/>
      <c r="F138" s="75"/>
      <c r="G138" s="75"/>
      <c r="H138" s="75"/>
      <c r="I138" s="75"/>
      <c r="J138" s="62">
        <v>613.27</v>
      </c>
      <c r="K138" s="62"/>
      <c r="L138" s="62"/>
      <c r="M138" s="62"/>
      <c r="N138" s="62"/>
      <c r="O138" s="62"/>
      <c r="P138" s="63"/>
    </row>
    <row r="139" spans="2:16">
      <c r="B139" s="76" t="s">
        <v>65</v>
      </c>
      <c r="C139" s="75"/>
      <c r="D139" s="75"/>
      <c r="E139" s="75"/>
      <c r="F139" s="75"/>
      <c r="G139" s="75"/>
      <c r="H139" s="75"/>
      <c r="I139" s="75"/>
      <c r="J139" s="62">
        <v>3135.55</v>
      </c>
      <c r="K139" s="62"/>
      <c r="L139" s="62"/>
      <c r="M139" s="62"/>
      <c r="N139" s="62"/>
      <c r="O139" s="62"/>
      <c r="P139" s="63"/>
    </row>
    <row r="140" spans="2:16">
      <c r="B140" s="76" t="s">
        <v>66</v>
      </c>
      <c r="C140" s="75"/>
      <c r="D140" s="75"/>
      <c r="E140" s="75"/>
      <c r="F140" s="75"/>
      <c r="G140" s="75"/>
      <c r="H140" s="75"/>
      <c r="I140" s="75"/>
      <c r="J140" s="62">
        <v>2534.31</v>
      </c>
      <c r="K140" s="62"/>
      <c r="L140" s="62"/>
      <c r="M140" s="62"/>
      <c r="N140" s="62"/>
      <c r="O140" s="62"/>
      <c r="P140" s="63"/>
    </row>
    <row r="141" spans="2:16">
      <c r="B141" s="76" t="s">
        <v>67</v>
      </c>
      <c r="C141" s="75"/>
      <c r="D141" s="75"/>
      <c r="E141" s="75"/>
      <c r="F141" s="75"/>
      <c r="G141" s="75"/>
      <c r="H141" s="75"/>
      <c r="I141" s="75"/>
      <c r="J141" s="62">
        <v>1470.14</v>
      </c>
      <c r="K141" s="62"/>
      <c r="L141" s="62"/>
      <c r="M141" s="62"/>
      <c r="N141" s="62"/>
      <c r="O141" s="62"/>
      <c r="P141" s="63"/>
    </row>
    <row r="142" spans="2:16">
      <c r="B142" s="77" t="s">
        <v>72</v>
      </c>
      <c r="C142" s="75"/>
      <c r="D142" s="75"/>
      <c r="E142" s="75"/>
      <c r="F142" s="75"/>
      <c r="G142" s="75"/>
      <c r="H142" s="75"/>
      <c r="I142" s="75"/>
      <c r="J142" s="64">
        <v>19151.349999999999</v>
      </c>
      <c r="K142" s="62"/>
      <c r="L142" s="62"/>
      <c r="M142" s="62"/>
      <c r="N142" s="62"/>
      <c r="O142" s="64">
        <v>343.7</v>
      </c>
      <c r="P142" s="63"/>
    </row>
    <row r="147" spans="2:16">
      <c r="B147" s="18"/>
      <c r="C147" s="19"/>
      <c r="D147" s="20"/>
      <c r="E147" s="21" t="s">
        <v>13</v>
      </c>
      <c r="F147" s="20"/>
      <c r="G147" s="22"/>
      <c r="H147" s="22"/>
      <c r="I147" s="22"/>
      <c r="J147" s="22"/>
      <c r="K147" s="22"/>
      <c r="L147" s="20"/>
      <c r="M147" s="20"/>
      <c r="N147" s="20"/>
      <c r="O147" s="20"/>
      <c r="P147" s="23"/>
    </row>
    <row r="148" spans="2:16">
      <c r="B148" s="18"/>
      <c r="C148" s="24"/>
      <c r="D148" s="25"/>
      <c r="E148" s="26" t="s">
        <v>14</v>
      </c>
      <c r="F148" s="27"/>
      <c r="G148" s="28"/>
      <c r="H148" s="28"/>
      <c r="I148" s="29"/>
      <c r="J148" s="20"/>
      <c r="K148" s="20"/>
      <c r="L148" s="20"/>
      <c r="M148" s="20"/>
      <c r="N148" s="20"/>
      <c r="O148" s="20"/>
      <c r="P148" s="23"/>
    </row>
    <row r="149" spans="2:16">
      <c r="B149" s="18"/>
      <c r="C149" s="3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</row>
    <row r="150" spans="2:16" ht="15.75">
      <c r="B150" s="18"/>
      <c r="C150" s="30"/>
      <c r="D150" s="20"/>
      <c r="E150" s="31" t="s">
        <v>125</v>
      </c>
      <c r="F150" s="32"/>
      <c r="G150" s="33"/>
      <c r="H150" s="33"/>
      <c r="I150" s="33"/>
      <c r="J150" s="20"/>
      <c r="K150" s="20"/>
      <c r="L150" s="20"/>
      <c r="M150" s="20"/>
      <c r="N150" s="20"/>
      <c r="O150" s="20"/>
      <c r="P150" s="20"/>
    </row>
    <row r="151" spans="2:16">
      <c r="B151" s="18"/>
      <c r="C151" s="30"/>
      <c r="D151" s="20"/>
      <c r="E151" s="34" t="s">
        <v>15</v>
      </c>
      <c r="F151" s="32"/>
      <c r="G151" s="35"/>
      <c r="H151" s="35"/>
      <c r="I151" s="35"/>
      <c r="J151" s="20"/>
      <c r="K151" s="20"/>
      <c r="L151" s="20"/>
      <c r="M151" s="20"/>
      <c r="N151" s="20"/>
      <c r="O151" s="20"/>
      <c r="P151" s="20"/>
    </row>
    <row r="152" spans="2:16">
      <c r="B152" s="36"/>
      <c r="C152" s="37"/>
      <c r="D152" s="38"/>
      <c r="E152" s="38"/>
      <c r="F152" s="38"/>
      <c r="G152" s="38"/>
      <c r="H152" s="38"/>
      <c r="I152" s="38"/>
      <c r="J152" s="38"/>
      <c r="K152" s="38"/>
      <c r="L152" s="20"/>
      <c r="M152" s="20"/>
      <c r="N152" s="20"/>
      <c r="O152" s="20"/>
      <c r="P152" s="20"/>
    </row>
    <row r="153" spans="2:16">
      <c r="B153" s="39" t="s">
        <v>16</v>
      </c>
      <c r="C153" s="40" t="s">
        <v>133</v>
      </c>
      <c r="D153" s="38"/>
      <c r="E153" s="34"/>
      <c r="F153" s="41"/>
      <c r="G153" s="38"/>
      <c r="H153" s="38"/>
      <c r="I153" s="38"/>
      <c r="J153" s="38"/>
      <c r="K153" s="41"/>
      <c r="L153" s="20"/>
      <c r="M153" s="20"/>
      <c r="N153" s="20"/>
      <c r="O153" s="20"/>
      <c r="P153" s="23"/>
    </row>
    <row r="154" spans="2:16">
      <c r="B154" s="36"/>
      <c r="C154" s="42"/>
      <c r="D154" s="43"/>
      <c r="E154" s="26" t="s">
        <v>17</v>
      </c>
      <c r="F154" s="39"/>
      <c r="G154" s="26"/>
      <c r="H154" s="26"/>
      <c r="I154" s="26"/>
      <c r="J154" s="43"/>
      <c r="K154" s="44"/>
      <c r="L154" s="20"/>
      <c r="M154" s="20"/>
      <c r="N154" s="20"/>
      <c r="O154" s="20"/>
      <c r="P154" s="20"/>
    </row>
    <row r="155" spans="2:16">
      <c r="B155" s="23"/>
      <c r="C155" s="45"/>
      <c r="D155" s="38"/>
      <c r="E155" s="38"/>
      <c r="F155" s="38"/>
      <c r="G155" s="38"/>
      <c r="H155" s="38"/>
      <c r="I155" s="38"/>
      <c r="J155" s="38"/>
      <c r="K155" s="38"/>
      <c r="L155" s="20"/>
      <c r="M155" s="20"/>
      <c r="N155" s="20"/>
      <c r="O155" s="20"/>
      <c r="P155" s="23"/>
    </row>
    <row r="156" spans="2:16">
      <c r="B156" s="46"/>
      <c r="C156" s="47" t="s">
        <v>18</v>
      </c>
      <c r="D156" s="48"/>
      <c r="E156" s="44"/>
      <c r="F156" s="44"/>
      <c r="G156" s="49"/>
      <c r="H156" s="49"/>
      <c r="I156" s="49"/>
      <c r="J156" s="47"/>
      <c r="K156" s="38"/>
      <c r="L156" s="50"/>
      <c r="M156" s="20"/>
      <c r="N156" s="20"/>
      <c r="O156" s="20"/>
      <c r="P156" s="20"/>
    </row>
    <row r="157" spans="2:16">
      <c r="B157" s="34"/>
      <c r="C157" s="47" t="s">
        <v>19</v>
      </c>
      <c r="D157" s="48"/>
      <c r="E157" s="71" t="s">
        <v>112</v>
      </c>
      <c r="F157" s="72"/>
      <c r="G157" s="51" t="s">
        <v>21</v>
      </c>
      <c r="H157" s="49"/>
      <c r="I157" s="38"/>
      <c r="J157" s="47"/>
      <c r="K157" s="38"/>
      <c r="L157" s="38"/>
      <c r="M157" s="38"/>
      <c r="N157" s="38"/>
      <c r="O157" s="38"/>
      <c r="P157" s="38"/>
    </row>
    <row r="158" spans="2:16">
      <c r="B158" s="34"/>
      <c r="C158" s="47" t="s">
        <v>22</v>
      </c>
      <c r="D158" s="48"/>
      <c r="E158" s="73" t="s">
        <v>113</v>
      </c>
      <c r="F158" s="72"/>
      <c r="G158" s="49" t="s">
        <v>21</v>
      </c>
      <c r="H158" s="49"/>
      <c r="I158" s="38"/>
      <c r="J158" s="47"/>
      <c r="K158" s="38"/>
      <c r="L158" s="38"/>
      <c r="M158" s="38"/>
      <c r="N158" s="38"/>
      <c r="O158" s="38"/>
      <c r="P158" s="38"/>
    </row>
    <row r="159" spans="2:16">
      <c r="B159" s="34"/>
      <c r="C159" s="47" t="s">
        <v>24</v>
      </c>
      <c r="D159" s="48"/>
      <c r="E159" s="73" t="s">
        <v>114</v>
      </c>
      <c r="F159" s="72"/>
      <c r="G159" s="49" t="s">
        <v>26</v>
      </c>
      <c r="H159" s="49"/>
      <c r="I159" s="38"/>
      <c r="J159" s="47"/>
      <c r="K159" s="38"/>
      <c r="L159" s="38"/>
      <c r="M159" s="38"/>
      <c r="N159" s="38"/>
      <c r="O159" s="38"/>
      <c r="P159" s="38"/>
    </row>
    <row r="160" spans="2:16">
      <c r="B160" s="46"/>
      <c r="C160" s="52" t="s">
        <v>27</v>
      </c>
      <c r="D160" s="53"/>
      <c r="E160" s="38"/>
      <c r="F160" s="38"/>
      <c r="G160" s="38"/>
      <c r="H160" s="38"/>
      <c r="I160" s="38"/>
      <c r="J160" s="38"/>
      <c r="K160" s="38"/>
      <c r="L160" s="20"/>
      <c r="M160" s="20"/>
      <c r="N160" s="20"/>
      <c r="O160" s="20"/>
      <c r="P160" s="20"/>
    </row>
    <row r="161" spans="2:16">
      <c r="B161" s="34"/>
      <c r="C161" s="54"/>
      <c r="D161" s="36"/>
      <c r="E161" s="34"/>
      <c r="F161" s="38"/>
      <c r="G161" s="38"/>
      <c r="H161" s="38"/>
      <c r="I161" s="38"/>
      <c r="J161" s="38"/>
      <c r="K161" s="38"/>
      <c r="L161" s="20"/>
      <c r="M161" s="20"/>
      <c r="N161" s="20"/>
      <c r="O161" s="20"/>
      <c r="P161" s="20"/>
    </row>
    <row r="162" spans="2:16">
      <c r="B162" s="46"/>
      <c r="C162" s="19"/>
      <c r="D162" s="55"/>
      <c r="E162" s="18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2:16" ht="41.25" customHeight="1">
      <c r="B163" s="78" t="s">
        <v>28</v>
      </c>
      <c r="C163" s="80" t="s">
        <v>29</v>
      </c>
      <c r="D163" s="78" t="s">
        <v>30</v>
      </c>
      <c r="E163" s="78" t="s">
        <v>31</v>
      </c>
      <c r="F163" s="78" t="s">
        <v>32</v>
      </c>
      <c r="G163" s="78"/>
      <c r="H163" s="78"/>
      <c r="I163" s="78" t="s">
        <v>33</v>
      </c>
      <c r="J163" s="78"/>
      <c r="K163" s="78"/>
      <c r="L163" s="78"/>
      <c r="M163" s="78"/>
      <c r="N163" s="78" t="s">
        <v>34</v>
      </c>
      <c r="O163" s="78"/>
      <c r="P163" s="79" t="s">
        <v>35</v>
      </c>
    </row>
    <row r="164" spans="2:16" ht="41.25" customHeight="1">
      <c r="B164" s="78"/>
      <c r="C164" s="80"/>
      <c r="D164" s="78"/>
      <c r="E164" s="78"/>
      <c r="F164" s="56" t="s">
        <v>36</v>
      </c>
      <c r="G164" s="56" t="s">
        <v>37</v>
      </c>
      <c r="H164" s="78" t="s">
        <v>38</v>
      </c>
      <c r="I164" s="78" t="s">
        <v>39</v>
      </c>
      <c r="J164" s="78" t="s">
        <v>40</v>
      </c>
      <c r="K164" s="78" t="s">
        <v>41</v>
      </c>
      <c r="L164" s="56" t="s">
        <v>37</v>
      </c>
      <c r="M164" s="78" t="s">
        <v>38</v>
      </c>
      <c r="N164" s="78"/>
      <c r="O164" s="78"/>
      <c r="P164" s="79"/>
    </row>
    <row r="165" spans="2:16" ht="36">
      <c r="B165" s="78"/>
      <c r="C165" s="80"/>
      <c r="D165" s="78"/>
      <c r="E165" s="78"/>
      <c r="F165" s="56" t="s">
        <v>41</v>
      </c>
      <c r="G165" s="56" t="s">
        <v>42</v>
      </c>
      <c r="H165" s="78"/>
      <c r="I165" s="78"/>
      <c r="J165" s="78"/>
      <c r="K165" s="78"/>
      <c r="L165" s="56" t="s">
        <v>42</v>
      </c>
      <c r="M165" s="78"/>
      <c r="N165" s="56" t="s">
        <v>43</v>
      </c>
      <c r="O165" s="56" t="s">
        <v>36</v>
      </c>
      <c r="P165" s="79"/>
    </row>
    <row r="166" spans="2:16">
      <c r="B166" s="57">
        <v>1</v>
      </c>
      <c r="C166" s="58">
        <v>2</v>
      </c>
      <c r="D166" s="56">
        <v>3</v>
      </c>
      <c r="E166" s="56">
        <v>4</v>
      </c>
      <c r="F166" s="56">
        <v>5</v>
      </c>
      <c r="G166" s="57">
        <v>6</v>
      </c>
      <c r="H166" s="57">
        <v>7</v>
      </c>
      <c r="I166" s="57">
        <v>8</v>
      </c>
      <c r="J166" s="57">
        <v>9</v>
      </c>
      <c r="K166" s="57">
        <v>10</v>
      </c>
      <c r="L166" s="57">
        <v>11</v>
      </c>
      <c r="M166" s="57">
        <v>12</v>
      </c>
      <c r="N166" s="57">
        <v>13</v>
      </c>
      <c r="O166" s="57">
        <v>14</v>
      </c>
      <c r="P166" s="57">
        <v>15</v>
      </c>
    </row>
    <row r="167" spans="2:16">
      <c r="B167" s="74" t="s">
        <v>44</v>
      </c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</row>
    <row r="168" spans="2:16" ht="165">
      <c r="B168" s="59">
        <v>1</v>
      </c>
      <c r="C168" s="60" t="s">
        <v>77</v>
      </c>
      <c r="D168" s="61" t="s">
        <v>115</v>
      </c>
      <c r="E168" s="59">
        <v>2.6269999999999998</v>
      </c>
      <c r="F168" s="62" t="s">
        <v>79</v>
      </c>
      <c r="G168" s="62">
        <v>34.909999999999997</v>
      </c>
      <c r="H168" s="62"/>
      <c r="I168" s="62"/>
      <c r="J168" s="63">
        <v>592.54999999999995</v>
      </c>
      <c r="K168" s="63">
        <v>500.84</v>
      </c>
      <c r="L168" s="63">
        <v>91.71</v>
      </c>
      <c r="M168" s="62"/>
      <c r="N168" s="63">
        <v>22.066199999999998</v>
      </c>
      <c r="O168" s="63">
        <v>57.97</v>
      </c>
      <c r="P168" s="63"/>
    </row>
    <row r="169" spans="2:16" ht="135.75">
      <c r="B169" s="59">
        <v>2</v>
      </c>
      <c r="C169" s="60" t="s">
        <v>80</v>
      </c>
      <c r="D169" s="61" t="s">
        <v>116</v>
      </c>
      <c r="E169" s="59">
        <v>2.6269999999999998</v>
      </c>
      <c r="F169" s="62" t="s">
        <v>82</v>
      </c>
      <c r="G169" s="62"/>
      <c r="H169" s="62"/>
      <c r="I169" s="62"/>
      <c r="J169" s="63">
        <v>484.52</v>
      </c>
      <c r="K169" s="63">
        <v>484.52</v>
      </c>
      <c r="L169" s="62"/>
      <c r="M169" s="62"/>
      <c r="N169" s="63">
        <v>22.195</v>
      </c>
      <c r="O169" s="63">
        <v>58.31</v>
      </c>
      <c r="P169" s="63"/>
    </row>
    <row r="170" spans="2:16" ht="96">
      <c r="B170" s="59">
        <v>3</v>
      </c>
      <c r="C170" s="60" t="s">
        <v>83</v>
      </c>
      <c r="D170" s="61" t="s">
        <v>84</v>
      </c>
      <c r="E170" s="59">
        <v>0.79</v>
      </c>
      <c r="F170" s="62" t="s">
        <v>85</v>
      </c>
      <c r="G170" s="62"/>
      <c r="H170" s="62"/>
      <c r="I170" s="62"/>
      <c r="J170" s="63">
        <v>33.950000000000003</v>
      </c>
      <c r="K170" s="63">
        <v>33.950000000000003</v>
      </c>
      <c r="L170" s="62"/>
      <c r="M170" s="62"/>
      <c r="N170" s="62"/>
      <c r="O170" s="62"/>
      <c r="P170" s="63"/>
    </row>
    <row r="171" spans="2:16" ht="99">
      <c r="B171" s="59">
        <v>4</v>
      </c>
      <c r="C171" s="60" t="s">
        <v>86</v>
      </c>
      <c r="D171" s="61" t="s">
        <v>87</v>
      </c>
      <c r="E171" s="59">
        <v>0.79</v>
      </c>
      <c r="F171" s="62">
        <v>14.87</v>
      </c>
      <c r="G171" s="62">
        <v>14.87</v>
      </c>
      <c r="H171" s="62"/>
      <c r="I171" s="62"/>
      <c r="J171" s="63">
        <v>11.75</v>
      </c>
      <c r="K171" s="62"/>
      <c r="L171" s="63">
        <v>11.75</v>
      </c>
      <c r="M171" s="62"/>
      <c r="N171" s="62"/>
      <c r="O171" s="62"/>
      <c r="P171" s="63"/>
    </row>
    <row r="172" spans="2:16" ht="111.75">
      <c r="B172" s="59">
        <v>5</v>
      </c>
      <c r="C172" s="60" t="s">
        <v>88</v>
      </c>
      <c r="D172" s="61" t="s">
        <v>117</v>
      </c>
      <c r="E172" s="59">
        <v>150</v>
      </c>
      <c r="F172" s="62" t="s">
        <v>90</v>
      </c>
      <c r="G172" s="62"/>
      <c r="H172" s="62"/>
      <c r="I172" s="62"/>
      <c r="J172" s="63">
        <v>1324.5</v>
      </c>
      <c r="K172" s="63">
        <v>1324.5</v>
      </c>
      <c r="L172" s="62"/>
      <c r="M172" s="62"/>
      <c r="N172" s="63">
        <v>1.0349999999999999</v>
      </c>
      <c r="O172" s="63">
        <v>155.25</v>
      </c>
      <c r="P172" s="63"/>
    </row>
    <row r="173" spans="2:16" ht="135.75">
      <c r="B173" s="59">
        <v>6</v>
      </c>
      <c r="C173" s="60" t="s">
        <v>91</v>
      </c>
      <c r="D173" s="61" t="s">
        <v>118</v>
      </c>
      <c r="E173" s="59">
        <v>1.5</v>
      </c>
      <c r="F173" s="62" t="s">
        <v>93</v>
      </c>
      <c r="G173" s="62" t="s">
        <v>94</v>
      </c>
      <c r="H173" s="62">
        <v>222.44</v>
      </c>
      <c r="I173" s="62"/>
      <c r="J173" s="63">
        <v>475.14</v>
      </c>
      <c r="K173" s="63">
        <v>136.88999999999999</v>
      </c>
      <c r="L173" s="62" t="s">
        <v>119</v>
      </c>
      <c r="M173" s="63">
        <v>333.66</v>
      </c>
      <c r="N173" s="63">
        <v>10.442</v>
      </c>
      <c r="O173" s="63">
        <v>15.66</v>
      </c>
      <c r="P173" s="63"/>
    </row>
    <row r="174" spans="2:16" ht="162.75">
      <c r="B174" s="59">
        <v>7</v>
      </c>
      <c r="C174" s="60" t="s">
        <v>96</v>
      </c>
      <c r="D174" s="61" t="s">
        <v>120</v>
      </c>
      <c r="E174" s="59">
        <v>1.5</v>
      </c>
      <c r="F174" s="62" t="s">
        <v>98</v>
      </c>
      <c r="G174" s="62" t="s">
        <v>99</v>
      </c>
      <c r="H174" s="62">
        <v>401.57</v>
      </c>
      <c r="I174" s="62"/>
      <c r="J174" s="63">
        <v>743.6</v>
      </c>
      <c r="K174" s="63">
        <v>99.12</v>
      </c>
      <c r="L174" s="62" t="s">
        <v>121</v>
      </c>
      <c r="M174" s="63">
        <v>602.36</v>
      </c>
      <c r="N174" s="63">
        <v>7.2864000000000004</v>
      </c>
      <c r="O174" s="63">
        <v>10.93</v>
      </c>
      <c r="P174" s="63"/>
    </row>
    <row r="175" spans="2:16" ht="147.75">
      <c r="B175" s="59">
        <v>8</v>
      </c>
      <c r="C175" s="60" t="s">
        <v>101</v>
      </c>
      <c r="D175" s="61" t="s">
        <v>122</v>
      </c>
      <c r="E175" s="59">
        <v>12.39</v>
      </c>
      <c r="F175" s="62" t="s">
        <v>103</v>
      </c>
      <c r="G175" s="62">
        <v>65.72</v>
      </c>
      <c r="H175" s="62">
        <v>1320.96</v>
      </c>
      <c r="I175" s="62"/>
      <c r="J175" s="63">
        <v>19802.439999999999</v>
      </c>
      <c r="K175" s="63">
        <v>2621.48</v>
      </c>
      <c r="L175" s="63">
        <v>814.27</v>
      </c>
      <c r="M175" s="63">
        <v>16366.69</v>
      </c>
      <c r="N175" s="63">
        <v>21.677499999999998</v>
      </c>
      <c r="O175" s="63">
        <v>268.58</v>
      </c>
      <c r="P175" s="63"/>
    </row>
    <row r="176" spans="2:16" ht="135.75">
      <c r="B176" s="59">
        <v>9</v>
      </c>
      <c r="C176" s="60" t="s">
        <v>77</v>
      </c>
      <c r="D176" s="61" t="s">
        <v>123</v>
      </c>
      <c r="E176" s="59">
        <v>2.6269999999999998</v>
      </c>
      <c r="F176" s="62" t="s">
        <v>105</v>
      </c>
      <c r="G176" s="62">
        <v>58.18</v>
      </c>
      <c r="H176" s="62">
        <v>1404.64</v>
      </c>
      <c r="I176" s="62"/>
      <c r="J176" s="63">
        <v>4677.58</v>
      </c>
      <c r="K176" s="63">
        <v>834.76</v>
      </c>
      <c r="L176" s="63">
        <v>152.84</v>
      </c>
      <c r="M176" s="63">
        <v>3689.98</v>
      </c>
      <c r="N176" s="63">
        <v>36.777000000000001</v>
      </c>
      <c r="O176" s="63">
        <v>96.61</v>
      </c>
      <c r="P176" s="63"/>
    </row>
    <row r="177" spans="2:16" ht="22.5">
      <c r="B177" s="76" t="s">
        <v>54</v>
      </c>
      <c r="C177" s="75"/>
      <c r="D177" s="75"/>
      <c r="E177" s="75"/>
      <c r="F177" s="75"/>
      <c r="G177" s="75"/>
      <c r="H177" s="75"/>
      <c r="I177" s="75"/>
      <c r="J177" s="62">
        <v>28146.03</v>
      </c>
      <c r="K177" s="62">
        <v>6036.06</v>
      </c>
      <c r="L177" s="62" t="s">
        <v>124</v>
      </c>
      <c r="M177" s="62">
        <v>20992.69</v>
      </c>
      <c r="N177" s="62"/>
      <c r="O177" s="62">
        <v>663.31</v>
      </c>
      <c r="P177" s="63"/>
    </row>
    <row r="178" spans="2:16">
      <c r="B178" s="76" t="s">
        <v>56</v>
      </c>
      <c r="C178" s="75"/>
      <c r="D178" s="75"/>
      <c r="E178" s="75"/>
      <c r="F178" s="75"/>
      <c r="G178" s="75"/>
      <c r="H178" s="75"/>
      <c r="I178" s="75"/>
      <c r="J178" s="62">
        <v>4870.7700000000004</v>
      </c>
      <c r="K178" s="62"/>
      <c r="L178" s="62"/>
      <c r="M178" s="62"/>
      <c r="N178" s="62"/>
      <c r="O178" s="62"/>
      <c r="P178" s="63"/>
    </row>
    <row r="179" spans="2:16">
      <c r="B179" s="76" t="s">
        <v>57</v>
      </c>
      <c r="C179" s="75"/>
      <c r="D179" s="75"/>
      <c r="E179" s="75"/>
      <c r="F179" s="75"/>
      <c r="G179" s="75"/>
      <c r="H179" s="75"/>
      <c r="I179" s="75"/>
      <c r="J179" s="62">
        <v>2842.51</v>
      </c>
      <c r="K179" s="62"/>
      <c r="L179" s="62"/>
      <c r="M179" s="62"/>
      <c r="N179" s="62"/>
      <c r="O179" s="62"/>
      <c r="P179" s="63"/>
    </row>
    <row r="180" spans="2:16">
      <c r="B180" s="77" t="s">
        <v>58</v>
      </c>
      <c r="C180" s="75"/>
      <c r="D180" s="75"/>
      <c r="E180" s="75"/>
      <c r="F180" s="75"/>
      <c r="G180" s="75"/>
      <c r="H180" s="75"/>
      <c r="I180" s="75"/>
      <c r="J180" s="64">
        <v>35859.31</v>
      </c>
      <c r="K180" s="62"/>
      <c r="L180" s="62"/>
      <c r="M180" s="62"/>
      <c r="N180" s="62"/>
      <c r="O180" s="64">
        <v>663.31</v>
      </c>
      <c r="P180" s="63"/>
    </row>
    <row r="181" spans="2:16">
      <c r="B181" s="76" t="s">
        <v>59</v>
      </c>
      <c r="C181" s="75"/>
      <c r="D181" s="75"/>
      <c r="E181" s="75"/>
      <c r="F181" s="75"/>
      <c r="G181" s="75"/>
      <c r="H181" s="75"/>
      <c r="I181" s="75"/>
      <c r="J181" s="62">
        <v>30335.49</v>
      </c>
      <c r="K181" s="62"/>
      <c r="L181" s="62"/>
      <c r="M181" s="62"/>
      <c r="N181" s="62"/>
      <c r="O181" s="62">
        <v>423.16</v>
      </c>
      <c r="P181" s="63"/>
    </row>
    <row r="182" spans="2:16">
      <c r="B182" s="76" t="s">
        <v>107</v>
      </c>
      <c r="C182" s="75"/>
      <c r="D182" s="75"/>
      <c r="E182" s="75"/>
      <c r="F182" s="75"/>
      <c r="G182" s="75"/>
      <c r="H182" s="75"/>
      <c r="I182" s="75"/>
      <c r="J182" s="62">
        <v>983.58</v>
      </c>
      <c r="K182" s="62"/>
      <c r="L182" s="62"/>
      <c r="M182" s="62"/>
      <c r="N182" s="62"/>
      <c r="O182" s="62">
        <v>58.31</v>
      </c>
      <c r="P182" s="63"/>
    </row>
    <row r="183" spans="2:16">
      <c r="B183" s="76" t="s">
        <v>108</v>
      </c>
      <c r="C183" s="75"/>
      <c r="D183" s="75"/>
      <c r="E183" s="75"/>
      <c r="F183" s="75"/>
      <c r="G183" s="75"/>
      <c r="H183" s="75"/>
      <c r="I183" s="75"/>
      <c r="J183" s="62">
        <v>33.950000000000003</v>
      </c>
      <c r="K183" s="62"/>
      <c r="L183" s="62"/>
      <c r="M183" s="62"/>
      <c r="N183" s="62"/>
      <c r="O183" s="62"/>
      <c r="P183" s="63"/>
    </row>
    <row r="184" spans="2:16">
      <c r="B184" s="76" t="s">
        <v>109</v>
      </c>
      <c r="C184" s="75"/>
      <c r="D184" s="75"/>
      <c r="E184" s="75"/>
      <c r="F184" s="75"/>
      <c r="G184" s="75"/>
      <c r="H184" s="75"/>
      <c r="I184" s="75"/>
      <c r="J184" s="62">
        <v>11.75</v>
      </c>
      <c r="K184" s="62"/>
      <c r="L184" s="62"/>
      <c r="M184" s="62"/>
      <c r="N184" s="62"/>
      <c r="O184" s="62"/>
      <c r="P184" s="63"/>
    </row>
    <row r="185" spans="2:16">
      <c r="B185" s="76" t="s">
        <v>110</v>
      </c>
      <c r="C185" s="75"/>
      <c r="D185" s="75"/>
      <c r="E185" s="75"/>
      <c r="F185" s="75"/>
      <c r="G185" s="75"/>
      <c r="H185" s="75"/>
      <c r="I185" s="75"/>
      <c r="J185" s="62">
        <v>4494.54</v>
      </c>
      <c r="K185" s="62"/>
      <c r="L185" s="62"/>
      <c r="M185" s="62"/>
      <c r="N185" s="62"/>
      <c r="O185" s="62">
        <v>181.84</v>
      </c>
      <c r="P185" s="63"/>
    </row>
    <row r="186" spans="2:16">
      <c r="B186" s="76" t="s">
        <v>61</v>
      </c>
      <c r="C186" s="75"/>
      <c r="D186" s="75"/>
      <c r="E186" s="75"/>
      <c r="F186" s="75"/>
      <c r="G186" s="75"/>
      <c r="H186" s="75"/>
      <c r="I186" s="75"/>
      <c r="J186" s="62">
        <v>35859.31</v>
      </c>
      <c r="K186" s="62"/>
      <c r="L186" s="62"/>
      <c r="M186" s="62"/>
      <c r="N186" s="62"/>
      <c r="O186" s="62">
        <v>663.31</v>
      </c>
      <c r="P186" s="63"/>
    </row>
    <row r="187" spans="2:16">
      <c r="B187" s="76" t="s">
        <v>62</v>
      </c>
      <c r="C187" s="75"/>
      <c r="D187" s="75"/>
      <c r="E187" s="75"/>
      <c r="F187" s="75"/>
      <c r="G187" s="75"/>
      <c r="H187" s="75"/>
      <c r="I187" s="75"/>
      <c r="J187" s="62"/>
      <c r="K187" s="62"/>
      <c r="L187" s="62"/>
      <c r="M187" s="62"/>
      <c r="N187" s="62"/>
      <c r="O187" s="62"/>
      <c r="P187" s="63"/>
    </row>
    <row r="188" spans="2:16">
      <c r="B188" s="76" t="s">
        <v>63</v>
      </c>
      <c r="C188" s="75"/>
      <c r="D188" s="75"/>
      <c r="E188" s="75"/>
      <c r="F188" s="75"/>
      <c r="G188" s="75"/>
      <c r="H188" s="75"/>
      <c r="I188" s="75"/>
      <c r="J188" s="62">
        <v>20992.69</v>
      </c>
      <c r="K188" s="62"/>
      <c r="L188" s="62"/>
      <c r="M188" s="62"/>
      <c r="N188" s="62"/>
      <c r="O188" s="62"/>
      <c r="P188" s="63"/>
    </row>
    <row r="189" spans="2:16">
      <c r="B189" s="76" t="s">
        <v>64</v>
      </c>
      <c r="C189" s="75"/>
      <c r="D189" s="75"/>
      <c r="E189" s="75"/>
      <c r="F189" s="75"/>
      <c r="G189" s="75"/>
      <c r="H189" s="75"/>
      <c r="I189" s="75"/>
      <c r="J189" s="62">
        <v>1117.28</v>
      </c>
      <c r="K189" s="62"/>
      <c r="L189" s="62"/>
      <c r="M189" s="62"/>
      <c r="N189" s="62"/>
      <c r="O189" s="62"/>
      <c r="P189" s="63"/>
    </row>
    <row r="190" spans="2:16">
      <c r="B190" s="76" t="s">
        <v>65</v>
      </c>
      <c r="C190" s="75"/>
      <c r="D190" s="75"/>
      <c r="E190" s="75"/>
      <c r="F190" s="75"/>
      <c r="G190" s="75"/>
      <c r="H190" s="75"/>
      <c r="I190" s="75"/>
      <c r="J190" s="62">
        <v>6036.59</v>
      </c>
      <c r="K190" s="62"/>
      <c r="L190" s="62"/>
      <c r="M190" s="62"/>
      <c r="N190" s="62"/>
      <c r="O190" s="62"/>
      <c r="P190" s="63"/>
    </row>
    <row r="191" spans="2:16">
      <c r="B191" s="76" t="s">
        <v>66</v>
      </c>
      <c r="C191" s="75"/>
      <c r="D191" s="75"/>
      <c r="E191" s="75"/>
      <c r="F191" s="75"/>
      <c r="G191" s="75"/>
      <c r="H191" s="75"/>
      <c r="I191" s="75"/>
      <c r="J191" s="62">
        <v>4870.7700000000004</v>
      </c>
      <c r="K191" s="62"/>
      <c r="L191" s="62"/>
      <c r="M191" s="62"/>
      <c r="N191" s="62"/>
      <c r="O191" s="62"/>
      <c r="P191" s="63"/>
    </row>
    <row r="192" spans="2:16">
      <c r="B192" s="76" t="s">
        <v>67</v>
      </c>
      <c r="C192" s="75"/>
      <c r="D192" s="75"/>
      <c r="E192" s="75"/>
      <c r="F192" s="75"/>
      <c r="G192" s="75"/>
      <c r="H192" s="75"/>
      <c r="I192" s="75"/>
      <c r="J192" s="62">
        <v>2842.51</v>
      </c>
      <c r="K192" s="62"/>
      <c r="L192" s="62"/>
      <c r="M192" s="62"/>
      <c r="N192" s="62"/>
      <c r="O192" s="62"/>
      <c r="P192" s="63"/>
    </row>
    <row r="193" spans="2:16">
      <c r="B193" s="77" t="s">
        <v>68</v>
      </c>
      <c r="C193" s="75"/>
      <c r="D193" s="75"/>
      <c r="E193" s="75"/>
      <c r="F193" s="75"/>
      <c r="G193" s="75"/>
      <c r="H193" s="75"/>
      <c r="I193" s="75"/>
      <c r="J193" s="64">
        <v>35859.31</v>
      </c>
      <c r="K193" s="62"/>
      <c r="L193" s="62"/>
      <c r="M193" s="62"/>
      <c r="N193" s="62"/>
      <c r="O193" s="64">
        <v>663.31</v>
      </c>
      <c r="P193" s="63"/>
    </row>
    <row r="194" spans="2:16">
      <c r="B194" s="81" t="s">
        <v>69</v>
      </c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</row>
    <row r="195" spans="2:16" ht="22.5">
      <c r="B195" s="76" t="s">
        <v>70</v>
      </c>
      <c r="C195" s="75"/>
      <c r="D195" s="75"/>
      <c r="E195" s="75"/>
      <c r="F195" s="75"/>
      <c r="G195" s="75"/>
      <c r="H195" s="75"/>
      <c r="I195" s="75"/>
      <c r="J195" s="62">
        <v>28146.03</v>
      </c>
      <c r="K195" s="62">
        <v>6036.06</v>
      </c>
      <c r="L195" s="62" t="s">
        <v>124</v>
      </c>
      <c r="M195" s="62">
        <v>20992.69</v>
      </c>
      <c r="N195" s="62"/>
      <c r="O195" s="62">
        <v>663.31</v>
      </c>
      <c r="P195" s="63"/>
    </row>
    <row r="196" spans="2:16">
      <c r="B196" s="76" t="s">
        <v>56</v>
      </c>
      <c r="C196" s="75"/>
      <c r="D196" s="75"/>
      <c r="E196" s="75"/>
      <c r="F196" s="75"/>
      <c r="G196" s="75"/>
      <c r="H196" s="75"/>
      <c r="I196" s="75"/>
      <c r="J196" s="62">
        <v>4870.7700000000004</v>
      </c>
      <c r="K196" s="62"/>
      <c r="L196" s="62"/>
      <c r="M196" s="62"/>
      <c r="N196" s="62"/>
      <c r="O196" s="62"/>
      <c r="P196" s="63"/>
    </row>
    <row r="197" spans="2:16">
      <c r="B197" s="76" t="s">
        <v>57</v>
      </c>
      <c r="C197" s="75"/>
      <c r="D197" s="75"/>
      <c r="E197" s="75"/>
      <c r="F197" s="75"/>
      <c r="G197" s="75"/>
      <c r="H197" s="75"/>
      <c r="I197" s="75"/>
      <c r="J197" s="62">
        <v>2842.51</v>
      </c>
      <c r="K197" s="62"/>
      <c r="L197" s="62"/>
      <c r="M197" s="62"/>
      <c r="N197" s="62"/>
      <c r="O197" s="62"/>
      <c r="P197" s="63"/>
    </row>
    <row r="198" spans="2:16">
      <c r="B198" s="77" t="s">
        <v>71</v>
      </c>
      <c r="C198" s="75"/>
      <c r="D198" s="75"/>
      <c r="E198" s="75"/>
      <c r="F198" s="75"/>
      <c r="G198" s="75"/>
      <c r="H198" s="75"/>
      <c r="I198" s="75"/>
      <c r="J198" s="64">
        <v>35859.31</v>
      </c>
      <c r="K198" s="62"/>
      <c r="L198" s="62"/>
      <c r="M198" s="62"/>
      <c r="N198" s="62"/>
      <c r="O198" s="64">
        <v>663.31</v>
      </c>
      <c r="P198" s="63"/>
    </row>
    <row r="199" spans="2:16">
      <c r="B199" s="76" t="s">
        <v>59</v>
      </c>
      <c r="C199" s="75"/>
      <c r="D199" s="75"/>
      <c r="E199" s="75"/>
      <c r="F199" s="75"/>
      <c r="G199" s="75"/>
      <c r="H199" s="75"/>
      <c r="I199" s="75"/>
      <c r="J199" s="62">
        <v>30335.49</v>
      </c>
      <c r="K199" s="62"/>
      <c r="L199" s="62"/>
      <c r="M199" s="62"/>
      <c r="N199" s="62"/>
      <c r="O199" s="62">
        <v>423.16</v>
      </c>
      <c r="P199" s="63"/>
    </row>
    <row r="200" spans="2:16">
      <c r="B200" s="76" t="s">
        <v>107</v>
      </c>
      <c r="C200" s="75"/>
      <c r="D200" s="75"/>
      <c r="E200" s="75"/>
      <c r="F200" s="75"/>
      <c r="G200" s="75"/>
      <c r="H200" s="75"/>
      <c r="I200" s="75"/>
      <c r="J200" s="62">
        <v>983.58</v>
      </c>
      <c r="K200" s="62"/>
      <c r="L200" s="62"/>
      <c r="M200" s="62"/>
      <c r="N200" s="62"/>
      <c r="O200" s="62">
        <v>58.31</v>
      </c>
      <c r="P200" s="63"/>
    </row>
    <row r="201" spans="2:16">
      <c r="B201" s="76" t="s">
        <v>108</v>
      </c>
      <c r="C201" s="75"/>
      <c r="D201" s="75"/>
      <c r="E201" s="75"/>
      <c r="F201" s="75"/>
      <c r="G201" s="75"/>
      <c r="H201" s="75"/>
      <c r="I201" s="75"/>
      <c r="J201" s="62">
        <v>33.950000000000003</v>
      </c>
      <c r="K201" s="62"/>
      <c r="L201" s="62"/>
      <c r="M201" s="62"/>
      <c r="N201" s="62"/>
      <c r="O201" s="62"/>
      <c r="P201" s="63"/>
    </row>
    <row r="202" spans="2:16">
      <c r="B202" s="76" t="s">
        <v>109</v>
      </c>
      <c r="C202" s="75"/>
      <c r="D202" s="75"/>
      <c r="E202" s="75"/>
      <c r="F202" s="75"/>
      <c r="G202" s="75"/>
      <c r="H202" s="75"/>
      <c r="I202" s="75"/>
      <c r="J202" s="62">
        <v>11.75</v>
      </c>
      <c r="K202" s="62"/>
      <c r="L202" s="62"/>
      <c r="M202" s="62"/>
      <c r="N202" s="62"/>
      <c r="O202" s="62"/>
      <c r="P202" s="63"/>
    </row>
    <row r="203" spans="2:16">
      <c r="B203" s="76" t="s">
        <v>110</v>
      </c>
      <c r="C203" s="75"/>
      <c r="D203" s="75"/>
      <c r="E203" s="75"/>
      <c r="F203" s="75"/>
      <c r="G203" s="75"/>
      <c r="H203" s="75"/>
      <c r="I203" s="75"/>
      <c r="J203" s="62">
        <v>4494.54</v>
      </c>
      <c r="K203" s="62"/>
      <c r="L203" s="62"/>
      <c r="M203" s="62"/>
      <c r="N203" s="62"/>
      <c r="O203" s="62">
        <v>181.84</v>
      </c>
      <c r="P203" s="63"/>
    </row>
    <row r="204" spans="2:16">
      <c r="B204" s="76" t="s">
        <v>61</v>
      </c>
      <c r="C204" s="75"/>
      <c r="D204" s="75"/>
      <c r="E204" s="75"/>
      <c r="F204" s="75"/>
      <c r="G204" s="75"/>
      <c r="H204" s="75"/>
      <c r="I204" s="75"/>
      <c r="J204" s="62">
        <v>35859.31</v>
      </c>
      <c r="K204" s="62"/>
      <c r="L204" s="62"/>
      <c r="M204" s="62"/>
      <c r="N204" s="62"/>
      <c r="O204" s="62">
        <v>663.31</v>
      </c>
      <c r="P204" s="63"/>
    </row>
    <row r="205" spans="2:16">
      <c r="B205" s="76" t="s">
        <v>62</v>
      </c>
      <c r="C205" s="75"/>
      <c r="D205" s="75"/>
      <c r="E205" s="75"/>
      <c r="F205" s="75"/>
      <c r="G205" s="75"/>
      <c r="H205" s="75"/>
      <c r="I205" s="75"/>
      <c r="J205" s="62"/>
      <c r="K205" s="62"/>
      <c r="L205" s="62"/>
      <c r="M205" s="62"/>
      <c r="N205" s="62"/>
      <c r="O205" s="62"/>
      <c r="P205" s="63"/>
    </row>
    <row r="206" spans="2:16">
      <c r="B206" s="76" t="s">
        <v>63</v>
      </c>
      <c r="C206" s="75"/>
      <c r="D206" s="75"/>
      <c r="E206" s="75"/>
      <c r="F206" s="75"/>
      <c r="G206" s="75"/>
      <c r="H206" s="75"/>
      <c r="I206" s="75"/>
      <c r="J206" s="62">
        <v>20992.69</v>
      </c>
      <c r="K206" s="62"/>
      <c r="L206" s="62"/>
      <c r="M206" s="62"/>
      <c r="N206" s="62"/>
      <c r="O206" s="62"/>
      <c r="P206" s="63"/>
    </row>
    <row r="207" spans="2:16">
      <c r="B207" s="76" t="s">
        <v>64</v>
      </c>
      <c r="C207" s="75"/>
      <c r="D207" s="75"/>
      <c r="E207" s="75"/>
      <c r="F207" s="75"/>
      <c r="G207" s="75"/>
      <c r="H207" s="75"/>
      <c r="I207" s="75"/>
      <c r="J207" s="62">
        <v>1117.28</v>
      </c>
      <c r="K207" s="62"/>
      <c r="L207" s="62"/>
      <c r="M207" s="62"/>
      <c r="N207" s="62"/>
      <c r="O207" s="62"/>
      <c r="P207" s="63"/>
    </row>
    <row r="208" spans="2:16">
      <c r="B208" s="76" t="s">
        <v>65</v>
      </c>
      <c r="C208" s="75"/>
      <c r="D208" s="75"/>
      <c r="E208" s="75"/>
      <c r="F208" s="75"/>
      <c r="G208" s="75"/>
      <c r="H208" s="75"/>
      <c r="I208" s="75"/>
      <c r="J208" s="62">
        <v>6036.59</v>
      </c>
      <c r="K208" s="62"/>
      <c r="L208" s="62"/>
      <c r="M208" s="62"/>
      <c r="N208" s="62"/>
      <c r="O208" s="62"/>
      <c r="P208" s="63"/>
    </row>
    <row r="209" spans="2:16">
      <c r="B209" s="76" t="s">
        <v>66</v>
      </c>
      <c r="C209" s="75"/>
      <c r="D209" s="75"/>
      <c r="E209" s="75"/>
      <c r="F209" s="75"/>
      <c r="G209" s="75"/>
      <c r="H209" s="75"/>
      <c r="I209" s="75"/>
      <c r="J209" s="62">
        <v>4870.7700000000004</v>
      </c>
      <c r="K209" s="62"/>
      <c r="L209" s="62"/>
      <c r="M209" s="62"/>
      <c r="N209" s="62"/>
      <c r="O209" s="62"/>
      <c r="P209" s="63"/>
    </row>
    <row r="210" spans="2:16">
      <c r="B210" s="76" t="s">
        <v>67</v>
      </c>
      <c r="C210" s="75"/>
      <c r="D210" s="75"/>
      <c r="E210" s="75"/>
      <c r="F210" s="75"/>
      <c r="G210" s="75"/>
      <c r="H210" s="75"/>
      <c r="I210" s="75"/>
      <c r="J210" s="62">
        <v>2842.51</v>
      </c>
      <c r="K210" s="62"/>
      <c r="L210" s="62"/>
      <c r="M210" s="62"/>
      <c r="N210" s="62"/>
      <c r="O210" s="62"/>
      <c r="P210" s="63"/>
    </row>
    <row r="211" spans="2:16">
      <c r="B211" s="77" t="s">
        <v>72</v>
      </c>
      <c r="C211" s="75"/>
      <c r="D211" s="75"/>
      <c r="E211" s="75"/>
      <c r="F211" s="75"/>
      <c r="G211" s="75"/>
      <c r="H211" s="75"/>
      <c r="I211" s="75"/>
      <c r="J211" s="64">
        <v>35859.31</v>
      </c>
      <c r="K211" s="62"/>
      <c r="L211" s="62"/>
      <c r="M211" s="62"/>
      <c r="N211" s="62"/>
      <c r="O211" s="64">
        <v>663.31</v>
      </c>
      <c r="P211" s="63"/>
    </row>
  </sheetData>
  <mergeCells count="152">
    <mergeCell ref="B211:I211"/>
    <mergeCell ref="B206:I206"/>
    <mergeCell ref="B207:I207"/>
    <mergeCell ref="B208:I208"/>
    <mergeCell ref="B209:I209"/>
    <mergeCell ref="B210:I210"/>
    <mergeCell ref="B201:I201"/>
    <mergeCell ref="B202:I202"/>
    <mergeCell ref="B203:I203"/>
    <mergeCell ref="B204:I204"/>
    <mergeCell ref="B205:I205"/>
    <mergeCell ref="B196:I196"/>
    <mergeCell ref="B197:I197"/>
    <mergeCell ref="B198:I198"/>
    <mergeCell ref="B199:I199"/>
    <mergeCell ref="B200:I200"/>
    <mergeCell ref="B191:I191"/>
    <mergeCell ref="B192:I192"/>
    <mergeCell ref="B193:I193"/>
    <mergeCell ref="B194:P194"/>
    <mergeCell ref="B195:I195"/>
    <mergeCell ref="B186:I186"/>
    <mergeCell ref="B187:I187"/>
    <mergeCell ref="B188:I188"/>
    <mergeCell ref="B189:I189"/>
    <mergeCell ref="B190:I190"/>
    <mergeCell ref="B181:I181"/>
    <mergeCell ref="B182:I182"/>
    <mergeCell ref="B183:I183"/>
    <mergeCell ref="B184:I184"/>
    <mergeCell ref="B185:I185"/>
    <mergeCell ref="B167:P167"/>
    <mergeCell ref="B177:I177"/>
    <mergeCell ref="B178:I178"/>
    <mergeCell ref="B179:I179"/>
    <mergeCell ref="B180:I180"/>
    <mergeCell ref="N163:O164"/>
    <mergeCell ref="P163:P165"/>
    <mergeCell ref="H164:H165"/>
    <mergeCell ref="I164:I165"/>
    <mergeCell ref="J164:J165"/>
    <mergeCell ref="K164:K165"/>
    <mergeCell ref="M164:M165"/>
    <mergeCell ref="B142:I142"/>
    <mergeCell ref="E157:F157"/>
    <mergeCell ref="E158:F158"/>
    <mergeCell ref="E159:F159"/>
    <mergeCell ref="B163:B165"/>
    <mergeCell ref="C163:C165"/>
    <mergeCell ref="D163:D165"/>
    <mergeCell ref="E163:E165"/>
    <mergeCell ref="F163:H163"/>
    <mergeCell ref="I163:M163"/>
    <mergeCell ref="B137:I137"/>
    <mergeCell ref="B138:I138"/>
    <mergeCell ref="B139:I139"/>
    <mergeCell ref="B140:I140"/>
    <mergeCell ref="B141:I141"/>
    <mergeCell ref="B132:I132"/>
    <mergeCell ref="B133:I133"/>
    <mergeCell ref="B134:I134"/>
    <mergeCell ref="B135:I135"/>
    <mergeCell ref="B136:I136"/>
    <mergeCell ref="B127:I127"/>
    <mergeCell ref="B128:I128"/>
    <mergeCell ref="B129:I129"/>
    <mergeCell ref="B130:I130"/>
    <mergeCell ref="B131:I131"/>
    <mergeCell ref="B122:I122"/>
    <mergeCell ref="B123:I123"/>
    <mergeCell ref="B124:I124"/>
    <mergeCell ref="B125:P125"/>
    <mergeCell ref="B126:I126"/>
    <mergeCell ref="B117:I117"/>
    <mergeCell ref="B118:I118"/>
    <mergeCell ref="B119:I119"/>
    <mergeCell ref="B120:I120"/>
    <mergeCell ref="B121:I121"/>
    <mergeCell ref="B112:I112"/>
    <mergeCell ref="B113:I113"/>
    <mergeCell ref="B114:I114"/>
    <mergeCell ref="B115:I115"/>
    <mergeCell ref="B116:I116"/>
    <mergeCell ref="B98:P98"/>
    <mergeCell ref="B108:I108"/>
    <mergeCell ref="B109:I109"/>
    <mergeCell ref="B110:I110"/>
    <mergeCell ref="B111:I111"/>
    <mergeCell ref="I94:M94"/>
    <mergeCell ref="N94:O95"/>
    <mergeCell ref="P94:P96"/>
    <mergeCell ref="H95:H96"/>
    <mergeCell ref="I95:I96"/>
    <mergeCell ref="J95:J96"/>
    <mergeCell ref="K95:K96"/>
    <mergeCell ref="M95:M96"/>
    <mergeCell ref="E88:F88"/>
    <mergeCell ref="E89:F89"/>
    <mergeCell ref="E90:F90"/>
    <mergeCell ref="B94:B96"/>
    <mergeCell ref="C94:C96"/>
    <mergeCell ref="D94:D96"/>
    <mergeCell ref="E94:E96"/>
    <mergeCell ref="F94:H94"/>
    <mergeCell ref="B68:I68"/>
    <mergeCell ref="B69:I69"/>
    <mergeCell ref="B70:I70"/>
    <mergeCell ref="B71:I71"/>
    <mergeCell ref="B72:I72"/>
    <mergeCell ref="B63:I63"/>
    <mergeCell ref="B64:I64"/>
    <mergeCell ref="B65:I65"/>
    <mergeCell ref="B66:I66"/>
    <mergeCell ref="B67:I67"/>
    <mergeCell ref="B58:P58"/>
    <mergeCell ref="B59:I59"/>
    <mergeCell ref="B60:I60"/>
    <mergeCell ref="B61:I61"/>
    <mergeCell ref="B62:I62"/>
    <mergeCell ref="B53:I53"/>
    <mergeCell ref="B54:I54"/>
    <mergeCell ref="B55:I55"/>
    <mergeCell ref="B56:I56"/>
    <mergeCell ref="B57:I57"/>
    <mergeCell ref="B48:I48"/>
    <mergeCell ref="B49:I49"/>
    <mergeCell ref="B50:I50"/>
    <mergeCell ref="B51:I51"/>
    <mergeCell ref="B52:I52"/>
    <mergeCell ref="B47:I47"/>
    <mergeCell ref="I36:M36"/>
    <mergeCell ref="N36:O37"/>
    <mergeCell ref="P36:P38"/>
    <mergeCell ref="H37:H38"/>
    <mergeCell ref="I37:I38"/>
    <mergeCell ref="J37:J38"/>
    <mergeCell ref="K37:K38"/>
    <mergeCell ref="M37:M38"/>
    <mergeCell ref="B36:B38"/>
    <mergeCell ref="C36:C38"/>
    <mergeCell ref="D36:D38"/>
    <mergeCell ref="E36:E38"/>
    <mergeCell ref="F36:H36"/>
    <mergeCell ref="A6:J6"/>
    <mergeCell ref="A13:D13"/>
    <mergeCell ref="E30:F30"/>
    <mergeCell ref="E31:F31"/>
    <mergeCell ref="E32:F32"/>
    <mergeCell ref="B40:P40"/>
    <mergeCell ref="B44:I44"/>
    <mergeCell ref="B45:I45"/>
    <mergeCell ref="B46:I46"/>
  </mergeCells>
  <pageMargins left="0.6692913385826772" right="0.70866141732283472" top="0.59055118110236227" bottom="0.74803149606299213" header="0.31496062992125984" footer="0.31496062992125984"/>
  <pageSetup paperSize="9" scale="61" fitToHeight="100" orientation="landscape" r:id="rId1"/>
  <headerFooter>
    <oddFooter>Страница  &amp;P из &amp;N</oddFooter>
  </headerFooter>
  <rowBreaks count="1" manualBreakCount="1">
    <brk id="19" max="16383" man="1"/>
  </rowBreaks>
  <ignoredErrors>
    <ignoredError sqref="I10:I12" formula="1"/>
    <ignoredError sqref="G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филиал "Смоленская ГРЭС" ОАО "ОГК-4"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Шилов Сергей Александрович</dc:creator>
  <cp:lastModifiedBy>Olyhovneva_S</cp:lastModifiedBy>
  <cp:lastPrinted>2015-02-05T06:40:48Z</cp:lastPrinted>
  <dcterms:created xsi:type="dcterms:W3CDTF">2012-01-20T10:08:48Z</dcterms:created>
  <dcterms:modified xsi:type="dcterms:W3CDTF">2015-02-05T06:41:04Z</dcterms:modified>
</cp:coreProperties>
</file>